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TPI\Général - Final - 2015\"/>
    </mc:Choice>
  </mc:AlternateContent>
  <bookViews>
    <workbookView xWindow="600" yWindow="36" windowWidth="14040" windowHeight="8448" activeTab="3"/>
  </bookViews>
  <sheets>
    <sheet name="Informations" sheetId="1" r:id="rId1"/>
    <sheet name="Compétences" sheetId="6" r:id="rId2"/>
    <sheet name="Efficience" sheetId="7" r:id="rId3"/>
    <sheet name="Présentation" sheetId="8" r:id="rId4"/>
  </sheets>
  <definedNames>
    <definedName name="_xlnm.Print_Area" localSheetId="3">Présentation!$A$1:$E$68</definedName>
  </definedNames>
  <calcPr calcId="152511"/>
</workbook>
</file>

<file path=xl/calcChain.xml><?xml version="1.0" encoding="utf-8"?>
<calcChain xmlns="http://schemas.openxmlformats.org/spreadsheetml/2006/main">
  <c r="E32" i="8" l="1"/>
  <c r="E45" i="6" l="1"/>
  <c r="D41" i="6"/>
  <c r="D42" i="6"/>
  <c r="I34" i="8"/>
  <c r="D32" i="8" l="1"/>
  <c r="B34" i="8" s="1"/>
  <c r="D29" i="8"/>
  <c r="D24" i="8"/>
  <c r="D23" i="8"/>
  <c r="D18" i="8"/>
  <c r="D17" i="8"/>
  <c r="D16" i="8"/>
  <c r="D15" i="8"/>
  <c r="D10" i="8"/>
  <c r="D9" i="8"/>
  <c r="D8" i="8"/>
  <c r="D45" i="6"/>
  <c r="B47" i="6" s="1"/>
  <c r="E35" i="7"/>
  <c r="D35" i="7"/>
  <c r="B37" i="7" s="1"/>
  <c r="D32" i="7"/>
  <c r="D31" i="7"/>
  <c r="D30" i="7"/>
  <c r="D25" i="7"/>
  <c r="D24" i="7"/>
  <c r="D23" i="7"/>
  <c r="D22" i="7"/>
  <c r="D21" i="7"/>
  <c r="D16" i="7"/>
  <c r="D15" i="7"/>
  <c r="D14" i="7"/>
  <c r="D13" i="7"/>
  <c r="D12" i="7"/>
  <c r="D11" i="7"/>
  <c r="D10" i="7"/>
  <c r="D9" i="7"/>
  <c r="D8" i="7"/>
  <c r="E50" i="8" l="1"/>
  <c r="E47" i="8"/>
  <c r="E48" i="8"/>
  <c r="E49" i="8"/>
  <c r="D36" i="6"/>
  <c r="D31" i="6"/>
  <c r="D30" i="6"/>
  <c r="D25" i="6"/>
  <c r="D24" i="6"/>
  <c r="D19" i="6"/>
  <c r="D18" i="6"/>
  <c r="D13" i="6"/>
  <c r="D12" i="6"/>
  <c r="D11" i="6"/>
  <c r="D10" i="6"/>
  <c r="D9" i="6"/>
  <c r="D8" i="6"/>
  <c r="E52" i="8" l="1"/>
</calcChain>
</file>

<file path=xl/sharedStrings.xml><?xml version="1.0" encoding="utf-8"?>
<sst xmlns="http://schemas.openxmlformats.org/spreadsheetml/2006/main" count="196" uniqueCount="169">
  <si>
    <t>Examen de fin d'apprentissage</t>
  </si>
  <si>
    <t>Nom:</t>
  </si>
  <si>
    <t>Prénom:</t>
  </si>
  <si>
    <t>Entreprise</t>
  </si>
  <si>
    <t>Appréciation par le supérieur du candidat</t>
  </si>
  <si>
    <t>1. Compétences professionnelles globales</t>
  </si>
  <si>
    <t>Méthodologie de travail</t>
  </si>
  <si>
    <t>Motifs de la notation</t>
  </si>
  <si>
    <t>Comprend les procédés de travail</t>
  </si>
  <si>
    <t>Flexibilité</t>
  </si>
  <si>
    <t>S'adapte facilement aux changements</t>
  </si>
  <si>
    <t>Créativité</t>
  </si>
  <si>
    <t>Faculté d'apprendre</t>
  </si>
  <si>
    <t>Va au fond des choses</t>
  </si>
  <si>
    <t>Autonomie</t>
  </si>
  <si>
    <t>Exécute les travaux de manière autonome</t>
  </si>
  <si>
    <t>Aptitude au travail en équipe</t>
  </si>
  <si>
    <t>Sait communiquer</t>
  </si>
  <si>
    <t>2. Résultat et efficience</t>
  </si>
  <si>
    <t>Solution/Produit</t>
  </si>
  <si>
    <t>Techniquement correct</t>
  </si>
  <si>
    <t>Respecte les normes en vigueur</t>
  </si>
  <si>
    <t>Documentation</t>
  </si>
  <si>
    <t>Journal de travail</t>
  </si>
  <si>
    <t>Cheminement reproductible</t>
  </si>
  <si>
    <t>Date/Signature</t>
  </si>
  <si>
    <t>Appréciation des experts</t>
  </si>
  <si>
    <t>3. Présentation et entretien professionnel</t>
  </si>
  <si>
    <t>Compétences professionnelles</t>
  </si>
  <si>
    <t>Possède les connaissances pour le travail confié</t>
  </si>
  <si>
    <t>Utilise une terminologie appropriée</t>
  </si>
  <si>
    <t>Utilisation correcte des accessoires</t>
  </si>
  <si>
    <t>Affirmations claires et compréhensibles</t>
  </si>
  <si>
    <t>Détermination de la note de branche</t>
  </si>
  <si>
    <t>1. Connaissances professionnelles globales</t>
  </si>
  <si>
    <t>2. Résultat et efficience (compte double,</t>
  </si>
  <si>
    <t>inscrire deux fois)</t>
  </si>
  <si>
    <t>(arrondie à 1/10 de note)</t>
  </si>
  <si>
    <t>Note de branche travail final</t>
  </si>
  <si>
    <t>Les experts</t>
  </si>
  <si>
    <t>Travail d'examen</t>
  </si>
  <si>
    <t>Titre:</t>
  </si>
  <si>
    <t>Suivi</t>
  </si>
  <si>
    <t>Date</t>
  </si>
  <si>
    <t>Visa</t>
  </si>
  <si>
    <t>Remarques</t>
  </si>
  <si>
    <t>Fin du travail d'examen</t>
  </si>
  <si>
    <t>La conservation des documents d'examen est régie par le droit cantonal.</t>
  </si>
  <si>
    <r>
      <t xml:space="preserve">La documentation sera traitée </t>
    </r>
    <r>
      <rPr>
        <b/>
        <sz val="9"/>
        <rFont val="Arial"/>
        <family val="2"/>
      </rPr>
      <t>confidentiellement</t>
    </r>
    <r>
      <rPr>
        <sz val="9"/>
        <rFont val="Arial"/>
        <family val="2"/>
      </rPr>
      <t xml:space="preserve"> par les experts.</t>
    </r>
  </si>
  <si>
    <t>Appréciation</t>
  </si>
  <si>
    <t>L'appréciation des compétences professionnelles globales ainsi que du résultat et</t>
  </si>
  <si>
    <t>Attribution des notes</t>
  </si>
  <si>
    <t>Qualification</t>
  </si>
  <si>
    <t>Note</t>
  </si>
  <si>
    <t>Très bon, quantitativement et qualitativement</t>
  </si>
  <si>
    <t>Bon, répondant bien aux objectifs</t>
  </si>
  <si>
    <t>Satisfaisant aux exigences minimales</t>
  </si>
  <si>
    <t>Faible, incomplet</t>
  </si>
  <si>
    <t>Très faible</t>
  </si>
  <si>
    <t>Inutilisable et non exécuté</t>
  </si>
  <si>
    <t>Contrôle de la qualité par les experts</t>
  </si>
  <si>
    <t>du candidat.</t>
  </si>
  <si>
    <t>En cas de divergence, l'organe d'examen nommé par l'autorité cantonale tranche.</t>
  </si>
  <si>
    <t>1) Pour des raisons de lisibilité, le genre masculin a été employé pour candidate à l'examen, experte, etc.</t>
  </si>
  <si>
    <t>et de l'entretien professionnel incombe aux experts.</t>
  </si>
  <si>
    <r>
      <t>Candidat</t>
    </r>
    <r>
      <rPr>
        <b/>
        <vertAlign val="superscript"/>
        <sz val="11"/>
        <rFont val="Arial"/>
        <family val="2"/>
      </rPr>
      <t>1)</t>
    </r>
    <r>
      <rPr>
        <b/>
        <sz val="11"/>
        <rFont val="Arial"/>
        <family val="2"/>
      </rPr>
      <t xml:space="preserve"> à l'examen</t>
    </r>
  </si>
  <si>
    <r>
      <t>Experts</t>
    </r>
    <r>
      <rPr>
        <b/>
        <vertAlign val="superscript"/>
        <sz val="11"/>
        <rFont val="Arial"/>
        <family val="2"/>
      </rPr>
      <t>1)</t>
    </r>
  </si>
  <si>
    <t>Fixe des priorités, prend des décisions</t>
  </si>
  <si>
    <t>Discute des points critiques avec son supérieur</t>
  </si>
  <si>
    <t>Satisfait aux exigences techniques de production</t>
  </si>
  <si>
    <t>Grammaire et orthographe</t>
  </si>
  <si>
    <r>
      <t xml:space="preserve">Pondération </t>
    </r>
    <r>
      <rPr>
        <b/>
        <sz val="11"/>
        <rFont val="Wingdings"/>
        <charset val="2"/>
      </rPr>
      <t>Ê</t>
    </r>
  </si>
  <si>
    <r>
      <t xml:space="preserve">Points obtenus </t>
    </r>
    <r>
      <rPr>
        <b/>
        <sz val="11"/>
        <rFont val="Wingdings"/>
        <charset val="2"/>
      </rPr>
      <t>Ê</t>
    </r>
  </si>
  <si>
    <t>Structure le mandat en plusieurs parties
 et les planifie</t>
  </si>
  <si>
    <t>Fait preuve de créativité</t>
  </si>
  <si>
    <t>Se procure les informations par des canaux 
appropriés et sait les traiter</t>
  </si>
  <si>
    <t>Tient compte des directives et des conseils</t>
  </si>
  <si>
    <t>Teste les travaux exécutés</t>
  </si>
  <si>
    <t>Est capable de traiter plusieurs tâches 
en parallèle</t>
  </si>
  <si>
    <t>Travail fourni correspond à la prestation d'un professionnel</t>
  </si>
  <si>
    <t>Prestations d'assistance mentionnées</t>
  </si>
  <si>
    <t>Présentation</t>
  </si>
  <si>
    <t>Présentation correctement structurée</t>
  </si>
  <si>
    <t>Réponses correctes aux questions des experts</t>
  </si>
  <si>
    <t>Gestion du temps correcte</t>
  </si>
  <si>
    <t>Techniquement correcte</t>
  </si>
  <si>
    <t>Critère 1 défini dans CDC</t>
  </si>
  <si>
    <t>Critère 2 défini dans CDC</t>
  </si>
  <si>
    <t>Critère 3 défini dans CDC</t>
  </si>
  <si>
    <r>
      <t xml:space="preserve">Points obtenus 0-3 points </t>
    </r>
    <r>
      <rPr>
        <b/>
        <sz val="11"/>
        <rFont val="Wingdings"/>
        <charset val="2"/>
      </rPr>
      <t>Ê</t>
    </r>
  </si>
  <si>
    <r>
      <t xml:space="preserve">Points obtenus 0-3points </t>
    </r>
    <r>
      <rPr>
        <b/>
        <sz val="11"/>
        <rFont val="Wingdings"/>
        <charset val="2"/>
      </rPr>
      <t>Ê</t>
    </r>
  </si>
  <si>
    <t>Note attribuée aux compétences globales</t>
  </si>
  <si>
    <t>Critères</t>
  </si>
  <si>
    <t xml:space="preserve">Chaque critère d'évaluation est pondéré. </t>
  </si>
  <si>
    <t>Pondération</t>
  </si>
  <si>
    <t>(1/4 note)</t>
  </si>
  <si>
    <t>(1/4-note)</t>
  </si>
  <si>
    <t>Correctement structurée</t>
  </si>
  <si>
    <t>Propreté et mise en page</t>
  </si>
  <si>
    <t>Exhaustive et à jour</t>
  </si>
  <si>
    <t>Exhaustif</t>
  </si>
  <si>
    <t>Communication avec les experts</t>
  </si>
  <si>
    <t>Travaux Pratiques Individuels effectués dans le cadre de la production (TPI)</t>
  </si>
  <si>
    <t>Appréciation par le premier expert</t>
  </si>
  <si>
    <t>Appréciation par le deuxième expert</t>
  </si>
  <si>
    <t>compris.</t>
  </si>
  <si>
    <t>Analyse le mandat</t>
  </si>
  <si>
    <t>Examine des variantes de solutions</t>
  </si>
  <si>
    <t>Respecte l'énoncé du cahier des charges</t>
  </si>
  <si>
    <t>Est fonctionnel</t>
  </si>
  <si>
    <t>Qualité de la présentation</t>
  </si>
  <si>
    <t>Entretien et questions</t>
  </si>
  <si>
    <r>
      <t xml:space="preserve">É </t>
    </r>
    <r>
      <rPr>
        <b/>
        <sz val="11"/>
        <rFont val="Arial"/>
        <family val="2"/>
      </rPr>
      <t>Points totaux après pondération</t>
    </r>
  </si>
  <si>
    <t>19-24 points : 3.0</t>
  </si>
  <si>
    <t xml:space="preserve">  9-13 points : 2.0</t>
  </si>
  <si>
    <t xml:space="preserve">52-54 points : 6.0     </t>
  </si>
  <si>
    <t>41-45 points : 5.0</t>
  </si>
  <si>
    <t>25-29 points : 3.5</t>
  </si>
  <si>
    <t>46-51 points : 5.5</t>
  </si>
  <si>
    <t>30-35 points : 4.0</t>
  </si>
  <si>
    <t xml:space="preserve">36-40 points : 4.5 </t>
  </si>
  <si>
    <t xml:space="preserve">14-18 points : 2.5  </t>
  </si>
  <si>
    <t>Barême du résultat et de l'efficience</t>
  </si>
  <si>
    <t>Barême de la présentation et de l'entretien professionnel</t>
  </si>
  <si>
    <t>Echange d'information avec les experts durant le TPI</t>
  </si>
  <si>
    <t xml:space="preserve">29-30 points : 6.0     </t>
  </si>
  <si>
    <t>26-28 points : 5.5</t>
  </si>
  <si>
    <t>23-25 points : 5.0</t>
  </si>
  <si>
    <t xml:space="preserve">20-22 points : 4.5 </t>
  </si>
  <si>
    <t>17-19 points : 4.0</t>
  </si>
  <si>
    <t>14-16 points : 3.5</t>
  </si>
  <si>
    <t>11-13 points : 3.0</t>
  </si>
  <si>
    <t xml:space="preserve"> 8 -10 points : 2.5  </t>
  </si>
  <si>
    <t xml:space="preserve">  5 - 7 points : 2.0</t>
  </si>
  <si>
    <t xml:space="preserve">  2 - 4 points : 1.5</t>
  </si>
  <si>
    <t xml:space="preserve">  0 - 1 point : 1.0</t>
  </si>
  <si>
    <t>Barême des compétences professionnelles globales</t>
  </si>
  <si>
    <t>La note de chacune des trois parties se calcule automatiquement selon la formule :
( nb de points obtenus / nb de points total ) * 5 + 1 et sont arrondies au demi point. La note finale est arrondie au dixième de point.</t>
  </si>
  <si>
    <r>
      <t>Responsable</t>
    </r>
    <r>
      <rPr>
        <b/>
        <vertAlign val="superscript"/>
        <sz val="11"/>
        <rFont val="Arial"/>
        <family val="2"/>
      </rPr>
      <t>1)</t>
    </r>
  </si>
  <si>
    <t>Contrôlé par le chef expert</t>
  </si>
  <si>
    <r>
      <t>Après inscription des notes, ce document</t>
    </r>
    <r>
      <rPr>
        <b/>
        <sz val="11"/>
        <rFont val="Arial"/>
        <family val="2"/>
      </rPr>
      <t xml:space="preserve"> ne doit plus être montré au candidat</t>
    </r>
  </si>
  <si>
    <t>Le responsable du candidat</t>
  </si>
  <si>
    <t>Informations relatives à l'appréciation du travail d'examen et à l'attribution des notes</t>
  </si>
  <si>
    <r>
      <t xml:space="preserve">Points max </t>
    </r>
    <r>
      <rPr>
        <b/>
        <sz val="11"/>
        <rFont val="Wingdings"/>
        <charset val="2"/>
      </rPr>
      <t>Ê</t>
    </r>
  </si>
  <si>
    <r>
      <t xml:space="preserve">Total (après pondération) </t>
    </r>
    <r>
      <rPr>
        <b/>
        <sz val="11"/>
        <rFont val="Wingdings"/>
        <charset val="2"/>
      </rPr>
      <t>Ê</t>
    </r>
  </si>
  <si>
    <t>Note attribuée à la présentation et à l'entretien</t>
  </si>
  <si>
    <t>Note attribuée au résultat et à l'efficience</t>
  </si>
  <si>
    <t>(1/2 note)</t>
  </si>
  <si>
    <t>(compte double)</t>
  </si>
  <si>
    <t xml:space="preserve">  3 - 8 points : 1.5</t>
  </si>
  <si>
    <t xml:space="preserve">  0 - 2 points : 1.0</t>
  </si>
  <si>
    <t>Appréciation par le responsable du candidat</t>
  </si>
  <si>
    <t>Le candidat à l'examen remet à son responsable la documentation, journal de travail</t>
  </si>
  <si>
    <t>de l'efficience incombe au responsable du candidat. L'appréciation de la présentation</t>
  </si>
  <si>
    <t>Dans la partie efficience, le responsable du candidat ajoutera trois critères à évaluer en fonction du domaine dans lequel le candidat réalise son travail. Ces critères sont reportés dans le cahier des charges sous la rubrique 'points techniques évalués spécifiques au projet'</t>
  </si>
  <si>
    <t>Au moins un expert vérifie l'évaluation et l'attribution des notes faites par le responsable</t>
  </si>
  <si>
    <t>Divergences responsable/expert</t>
  </si>
  <si>
    <t xml:space="preserve">80-84 points : 6.0     </t>
  </si>
  <si>
    <t>72-79 points : 5.5</t>
  </si>
  <si>
    <t>63-71 points : 5.0</t>
  </si>
  <si>
    <t xml:space="preserve">55-62 points : 4.5 </t>
  </si>
  <si>
    <t>47-54 points : 4.0</t>
  </si>
  <si>
    <t>38-46 points : 3.5</t>
  </si>
  <si>
    <t>30-37 points : 3.0</t>
  </si>
  <si>
    <t xml:space="preserve">21-29 points : 2.5  </t>
  </si>
  <si>
    <t>13-20 points : 2.0</t>
  </si>
  <si>
    <t xml:space="preserve">  5-12 points : 1.5</t>
  </si>
  <si>
    <t xml:space="preserve">  0-  4 points : 1.0</t>
  </si>
  <si>
    <r>
      <t xml:space="preserve">On attribuera de </t>
    </r>
    <r>
      <rPr>
        <b/>
        <sz val="9"/>
        <rFont val="Arial"/>
        <family val="2"/>
      </rPr>
      <t>0 à 3 points</t>
    </r>
    <r>
      <rPr>
        <sz val="9"/>
        <rFont val="Arial"/>
        <family val="2"/>
      </rPr>
      <t xml:space="preserve"> à chaque rubrique.
3: Objectif tout à fait atteint, voire dépassé
2: Objectif atteint, travail satisfaisant
1: Objectif partiellement atteint, amélioration importante à apporter
0: Objectif non atteint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</si>
</sst>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name val="Arial"/>
    </font>
    <font>
      <b/>
      <sz val="11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1"/>
      <name val="Wingdings"/>
      <charset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vertAlign val="superscript"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0"/>
      </left>
      <right style="medium">
        <color theme="1"/>
      </right>
      <top style="medium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theme="4" tint="0.79998168889431442"/>
      </left>
      <right/>
      <top/>
      <bottom style="medium">
        <color indexed="64"/>
      </bottom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/>
      <bottom/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15" fillId="0" borderId="0"/>
  </cellStyleXfs>
  <cellXfs count="282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/>
    <xf numFmtId="0" fontId="0" fillId="0" borderId="0" xfId="0" applyBorder="1"/>
    <xf numFmtId="0" fontId="2" fillId="0" borderId="6" xfId="0" applyFont="1" applyBorder="1"/>
    <xf numFmtId="0" fontId="5" fillId="0" borderId="7" xfId="0" applyFont="1" applyBorder="1" applyAlignment="1">
      <alignment horizontal="right" indent="1"/>
    </xf>
    <xf numFmtId="0" fontId="0" fillId="0" borderId="7" xfId="0" applyBorder="1"/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10" xfId="0" applyBorder="1"/>
    <xf numFmtId="0" fontId="2" fillId="0" borderId="0" xfId="0" applyFont="1" applyBorder="1"/>
    <xf numFmtId="0" fontId="0" fillId="0" borderId="11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/>
    <xf numFmtId="0" fontId="2" fillId="0" borderId="5" xfId="0" applyFont="1" applyBorder="1" applyAlignment="1">
      <alignment horizontal="left" indent="8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/>
    <xf numFmtId="0" fontId="0" fillId="0" borderId="0" xfId="0" applyBorder="1" applyAlignment="1">
      <alignment horizontal="left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1" fillId="0" borderId="20" xfId="0" applyFont="1" applyBorder="1" applyAlignment="1">
      <alignment vertical="center"/>
    </xf>
    <xf numFmtId="0" fontId="8" fillId="0" borderId="0" xfId="0" applyFont="1"/>
    <xf numFmtId="0" fontId="10" fillId="0" borderId="0" xfId="0" applyFont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4" fillId="0" borderId="0" xfId="0" applyFont="1"/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/>
    <xf numFmtId="0" fontId="13" fillId="0" borderId="0" xfId="0" applyFont="1" applyBorder="1"/>
    <xf numFmtId="0" fontId="13" fillId="0" borderId="2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4" fillId="2" borderId="57" xfId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/>
    <xf numFmtId="0" fontId="14" fillId="0" borderId="4" xfId="0" applyFont="1" applyBorder="1"/>
    <xf numFmtId="0" fontId="0" fillId="0" borderId="28" xfId="0" applyBorder="1"/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5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11" fillId="0" borderId="0" xfId="0" applyFont="1" applyAlignment="1">
      <alignment horizontal="left" vertical="top" wrapText="1"/>
    </xf>
    <xf numFmtId="0" fontId="16" fillId="0" borderId="0" xfId="0" applyFont="1"/>
    <xf numFmtId="0" fontId="8" fillId="0" borderId="0" xfId="0" applyFont="1" applyBorder="1" applyAlignment="1">
      <alignment horizontal="left"/>
    </xf>
    <xf numFmtId="0" fontId="17" fillId="0" borderId="0" xfId="0" applyFont="1"/>
    <xf numFmtId="0" fontId="18" fillId="0" borderId="0" xfId="0" applyFont="1"/>
    <xf numFmtId="0" fontId="14" fillId="0" borderId="12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2" borderId="4" xfId="1" applyFont="1" applyFill="1" applyBorder="1" applyAlignment="1" applyProtection="1">
      <alignment horizontal="center" vertical="center" wrapText="1"/>
    </xf>
    <xf numFmtId="0" fontId="2" fillId="0" borderId="36" xfId="0" applyFont="1" applyBorder="1" applyAlignment="1">
      <alignment horizontal="right"/>
    </xf>
    <xf numFmtId="0" fontId="0" fillId="0" borderId="12" xfId="0" applyBorder="1"/>
    <xf numFmtId="0" fontId="2" fillId="0" borderId="39" xfId="0" applyFont="1" applyBorder="1" applyAlignment="1">
      <alignment horizontal="right"/>
    </xf>
    <xf numFmtId="0" fontId="0" fillId="0" borderId="0" xfId="0" applyAlignment="1">
      <alignment horizontal="center"/>
    </xf>
    <xf numFmtId="0" fontId="13" fillId="0" borderId="28" xfId="0" applyFont="1" applyBorder="1" applyAlignment="1">
      <alignment horizontal="center" vertical="center"/>
    </xf>
    <xf numFmtId="0" fontId="14" fillId="0" borderId="37" xfId="0" applyFont="1" applyBorder="1" applyAlignment="1">
      <alignment vertical="center"/>
    </xf>
    <xf numFmtId="0" fontId="13" fillId="0" borderId="37" xfId="0" applyFont="1" applyBorder="1" applyAlignment="1">
      <alignment horizontal="center" vertical="center"/>
    </xf>
    <xf numFmtId="0" fontId="14" fillId="2" borderId="58" xfId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vertical="center"/>
    </xf>
    <xf numFmtId="0" fontId="0" fillId="0" borderId="40" xfId="0" applyBorder="1" applyAlignment="1">
      <alignment vertical="center"/>
    </xf>
    <xf numFmtId="0" fontId="14" fillId="2" borderId="10" xfId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4" fillId="2" borderId="26" xfId="1" applyFont="1" applyFill="1" applyBorder="1" applyAlignment="1" applyProtection="1">
      <alignment horizontal="center" vertical="center" wrapText="1"/>
      <protection locked="0"/>
    </xf>
    <xf numFmtId="0" fontId="14" fillId="0" borderId="64" xfId="0" applyFont="1" applyBorder="1" applyAlignment="1">
      <alignment wrapText="1" shrinkToFit="1"/>
    </xf>
    <xf numFmtId="0" fontId="14" fillId="0" borderId="31" xfId="0" applyFont="1" applyBorder="1" applyAlignment="1">
      <alignment shrinkToFit="1"/>
    </xf>
    <xf numFmtId="0" fontId="14" fillId="0" borderId="31" xfId="0" applyFont="1" applyBorder="1" applyAlignment="1">
      <alignment wrapText="1" shrinkToFit="1"/>
    </xf>
    <xf numFmtId="0" fontId="13" fillId="0" borderId="7" xfId="0" applyFont="1" applyBorder="1" applyAlignment="1">
      <alignment horizontal="center" vertical="center"/>
    </xf>
    <xf numFmtId="0" fontId="14" fillId="0" borderId="36" xfId="0" applyFont="1" applyBorder="1" applyAlignment="1">
      <alignment vertical="center" wrapText="1"/>
    </xf>
    <xf numFmtId="0" fontId="14" fillId="0" borderId="32" xfId="0" applyFont="1" applyBorder="1" applyAlignment="1">
      <alignment horizontal="left" shrinkToFit="1"/>
    </xf>
    <xf numFmtId="0" fontId="14" fillId="0" borderId="37" xfId="0" applyFont="1" applyBorder="1" applyAlignment="1">
      <alignment horizontal="center" vertical="center"/>
    </xf>
    <xf numFmtId="0" fontId="13" fillId="0" borderId="12" xfId="0" applyFont="1" applyBorder="1"/>
    <xf numFmtId="0" fontId="14" fillId="0" borderId="12" xfId="0" applyFont="1" applyBorder="1"/>
    <xf numFmtId="0" fontId="13" fillId="0" borderId="28" xfId="0" applyFont="1" applyBorder="1"/>
    <xf numFmtId="0" fontId="14" fillId="0" borderId="28" xfId="0" applyFont="1" applyBorder="1"/>
    <xf numFmtId="0" fontId="3" fillId="0" borderId="0" xfId="0" applyFont="1" applyBorder="1"/>
    <xf numFmtId="0" fontId="14" fillId="0" borderId="60" xfId="0" applyFont="1" applyBorder="1" applyAlignment="1">
      <alignment horizontal="right"/>
    </xf>
    <xf numFmtId="0" fontId="0" fillId="0" borderId="66" xfId="0" applyBorder="1" applyAlignment="1">
      <alignment vertical="center"/>
    </xf>
    <xf numFmtId="0" fontId="0" fillId="0" borderId="67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8" xfId="0" applyFont="1" applyBorder="1" applyAlignment="1">
      <alignment horizontal="right" vertical="center"/>
    </xf>
    <xf numFmtId="0" fontId="14" fillId="0" borderId="37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5" fillId="2" borderId="28" xfId="1" applyFont="1" applyFill="1" applyBorder="1" applyAlignment="1" applyProtection="1">
      <alignment horizontal="center" vertical="center" wrapText="1"/>
    </xf>
    <xf numFmtId="0" fontId="14" fillId="0" borderId="69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2" borderId="37" xfId="1" applyFont="1" applyFill="1" applyBorder="1" applyAlignment="1" applyProtection="1">
      <alignment horizontal="center" vertical="center" wrapText="1"/>
    </xf>
    <xf numFmtId="0" fontId="0" fillId="0" borderId="71" xfId="0" applyBorder="1" applyAlignment="1">
      <alignment horizontal="left" wrapText="1" shrinkToFit="1"/>
    </xf>
    <xf numFmtId="0" fontId="0" fillId="0" borderId="71" xfId="0" applyBorder="1" applyAlignment="1">
      <alignment horizontal="left" shrinkToFit="1"/>
    </xf>
    <xf numFmtId="0" fontId="14" fillId="0" borderId="0" xfId="0" applyFont="1" applyBorder="1" applyAlignment="1">
      <alignment horizontal="left" wrapText="1" shrinkToFit="1"/>
    </xf>
    <xf numFmtId="0" fontId="14" fillId="0" borderId="59" xfId="0" applyFont="1" applyBorder="1" applyAlignment="1">
      <alignment shrinkToFit="1"/>
    </xf>
    <xf numFmtId="0" fontId="14" fillId="0" borderId="72" xfId="0" applyFont="1" applyBorder="1" applyAlignment="1">
      <alignment shrinkToFit="1"/>
    </xf>
    <xf numFmtId="0" fontId="14" fillId="0" borderId="59" xfId="0" applyFont="1" applyBorder="1" applyAlignment="1">
      <alignment wrapText="1" shrinkToFit="1"/>
    </xf>
    <xf numFmtId="0" fontId="14" fillId="0" borderId="0" xfId="0" applyFont="1" applyBorder="1" applyAlignment="1">
      <alignment horizontal="left" shrinkToFit="1"/>
    </xf>
    <xf numFmtId="0" fontId="14" fillId="0" borderId="7" xfId="0" applyFont="1" applyBorder="1" applyAlignment="1">
      <alignment horizontal="left" wrapText="1" shrinkToFit="1"/>
    </xf>
    <xf numFmtId="0" fontId="13" fillId="0" borderId="35" xfId="0" applyFont="1" applyBorder="1" applyAlignment="1">
      <alignment horizontal="center" vertical="center"/>
    </xf>
    <xf numFmtId="0" fontId="0" fillId="0" borderId="73" xfId="0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14" fillId="0" borderId="8" xfId="0" applyFont="1" applyBorder="1" applyAlignment="1" applyProtection="1">
      <alignment vertical="center"/>
      <protection locked="0"/>
    </xf>
    <xf numFmtId="0" fontId="14" fillId="0" borderId="6" xfId="0" applyFont="1" applyBorder="1" applyAlignment="1">
      <alignment vertical="center"/>
    </xf>
    <xf numFmtId="0" fontId="0" fillId="0" borderId="8" xfId="0" applyBorder="1" applyAlignment="1" applyProtection="1">
      <alignment vertical="center"/>
    </xf>
    <xf numFmtId="0" fontId="13" fillId="0" borderId="10" xfId="0" applyFont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0" xfId="0" applyBorder="1" applyAlignment="1">
      <alignment horizontal="left" wrapText="1" shrinkToFit="1"/>
    </xf>
    <xf numFmtId="0" fontId="0" fillId="0" borderId="0" xfId="0" applyBorder="1" applyAlignment="1">
      <alignment horizontal="left" shrinkToFit="1"/>
    </xf>
    <xf numFmtId="0" fontId="0" fillId="0" borderId="0" xfId="0"/>
    <xf numFmtId="0" fontId="14" fillId="0" borderId="31" xfId="0" applyFont="1" applyBorder="1" applyAlignment="1" applyProtection="1">
      <alignment horizontal="left" vertical="center" wrapText="1"/>
      <protection locked="0"/>
    </xf>
    <xf numFmtId="0" fontId="0" fillId="0" borderId="31" xfId="0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1" xfId="0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5" fillId="0" borderId="2" xfId="0" applyFont="1" applyBorder="1" applyAlignment="1">
      <alignment horizontal="right" indent="1"/>
    </xf>
    <xf numFmtId="0" fontId="14" fillId="0" borderId="31" xfId="0" applyFont="1" applyBorder="1" applyAlignment="1" applyProtection="1">
      <alignment horizontal="left" vertical="center" wrapText="1"/>
    </xf>
    <xf numFmtId="0" fontId="14" fillId="0" borderId="31" xfId="0" applyFont="1" applyBorder="1" applyAlignment="1" applyProtection="1">
      <alignment horizontal="left" wrapText="1"/>
      <protection locked="0"/>
    </xf>
    <xf numFmtId="0" fontId="14" fillId="0" borderId="31" xfId="0" applyFont="1" applyBorder="1" applyAlignment="1" applyProtection="1">
      <alignment vertical="center" wrapText="1"/>
    </xf>
    <xf numFmtId="0" fontId="5" fillId="0" borderId="2" xfId="0" applyFont="1" applyBorder="1" applyAlignment="1">
      <alignment horizontal="right" indent="1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5" xfId="0" applyBorder="1" applyAlignment="1">
      <alignment horizontal="left" shrinkToFit="1"/>
    </xf>
    <xf numFmtId="0" fontId="0" fillId="0" borderId="0" xfId="0"/>
    <xf numFmtId="0" fontId="14" fillId="0" borderId="65" xfId="0" applyFont="1" applyBorder="1" applyAlignment="1">
      <alignment horizontal="left" shrinkToFit="1"/>
    </xf>
    <xf numFmtId="0" fontId="0" fillId="0" borderId="55" xfId="0" applyBorder="1" applyAlignment="1">
      <alignment horizontal="left" wrapText="1" shrinkToFit="1"/>
    </xf>
    <xf numFmtId="0" fontId="0" fillId="0" borderId="51" xfId="0" applyBorder="1" applyAlignment="1">
      <alignment horizontal="left" wrapText="1" shrinkToFit="1"/>
    </xf>
    <xf numFmtId="0" fontId="1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left"/>
    </xf>
    <xf numFmtId="0" fontId="14" fillId="0" borderId="50" xfId="0" applyFont="1" applyBorder="1" applyAlignment="1">
      <alignment horizontal="left" vertical="center" wrapText="1"/>
    </xf>
    <xf numFmtId="0" fontId="14" fillId="0" borderId="29" xfId="0" applyFont="1" applyBorder="1" applyAlignment="1">
      <alignment shrinkToFit="1"/>
    </xf>
    <xf numFmtId="0" fontId="0" fillId="0" borderId="75" xfId="0" applyBorder="1" applyAlignment="1">
      <alignment horizontal="left" vertical="center" wrapText="1"/>
    </xf>
    <xf numFmtId="0" fontId="1" fillId="0" borderId="21" xfId="0" applyFont="1" applyBorder="1" applyAlignment="1">
      <alignment horizontal="left" indent="2"/>
    </xf>
    <xf numFmtId="0" fontId="14" fillId="0" borderId="75" xfId="0" applyFont="1" applyBorder="1" applyAlignment="1" applyProtection="1">
      <alignment horizontal="left" vertical="center" wrapText="1"/>
      <protection locked="0"/>
    </xf>
    <xf numFmtId="0" fontId="0" fillId="0" borderId="75" xfId="0" applyBorder="1" applyAlignment="1">
      <alignment horizontal="left" wrapText="1"/>
    </xf>
    <xf numFmtId="0" fontId="5" fillId="0" borderId="0" xfId="0" applyFont="1" applyBorder="1" applyAlignment="1">
      <alignment horizontal="left" indent="1"/>
    </xf>
    <xf numFmtId="0" fontId="0" fillId="0" borderId="36" xfId="0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34" xfId="0" applyBorder="1" applyAlignment="1">
      <alignment horizontal="center" vertical="center"/>
    </xf>
    <xf numFmtId="0" fontId="1" fillId="0" borderId="76" xfId="0" applyFont="1" applyBorder="1" applyAlignment="1">
      <alignment horizontal="right" indent="1"/>
    </xf>
    <xf numFmtId="0" fontId="1" fillId="0" borderId="11" xfId="0" applyFont="1" applyBorder="1" applyAlignment="1">
      <alignment horizontal="right" vertical="center" indent="1"/>
    </xf>
    <xf numFmtId="0" fontId="14" fillId="0" borderId="75" xfId="0" applyFont="1" applyBorder="1" applyAlignment="1" applyProtection="1">
      <alignment horizontal="left" wrapText="1"/>
      <protection locked="0"/>
    </xf>
    <xf numFmtId="0" fontId="16" fillId="0" borderId="75" xfId="0" applyFont="1" applyBorder="1" applyAlignment="1" applyProtection="1">
      <alignment horizontal="left" vertical="center" wrapText="1"/>
      <protection locked="0"/>
    </xf>
    <xf numFmtId="0" fontId="0" fillId="0" borderId="75" xfId="0" applyBorder="1" applyAlignment="1">
      <alignment horizontal="center" vertical="center" wrapText="1"/>
    </xf>
    <xf numFmtId="0" fontId="14" fillId="0" borderId="75" xfId="0" applyFont="1" applyBorder="1" applyAlignment="1" applyProtection="1">
      <alignment horizontal="left" vertical="center" wrapText="1"/>
    </xf>
    <xf numFmtId="0" fontId="1" fillId="0" borderId="9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14" fillId="0" borderId="75" xfId="0" applyFont="1" applyBorder="1" applyAlignment="1">
      <alignment horizontal="left" vertical="center" wrapText="1"/>
    </xf>
    <xf numFmtId="0" fontId="0" fillId="0" borderId="77" xfId="0" applyBorder="1" applyAlignment="1">
      <alignment horizontal="left" wrapText="1"/>
    </xf>
    <xf numFmtId="0" fontId="14" fillId="0" borderId="25" xfId="0" applyFont="1" applyBorder="1" applyAlignment="1">
      <alignment horizontal="right" vertical="center"/>
    </xf>
    <xf numFmtId="0" fontId="0" fillId="0" borderId="0" xfId="0"/>
    <xf numFmtId="0" fontId="14" fillId="0" borderId="47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47" xfId="0" applyBorder="1"/>
    <xf numFmtId="0" fontId="0" fillId="2" borderId="78" xfId="0" applyFill="1" applyBorder="1" applyAlignment="1">
      <alignment horizontal="center"/>
    </xf>
    <xf numFmtId="0" fontId="14" fillId="3" borderId="63" xfId="0" applyFont="1" applyFill="1" applyBorder="1" applyAlignment="1">
      <alignment horizontal="center"/>
    </xf>
    <xf numFmtId="0" fontId="0" fillId="3" borderId="74" xfId="0" applyFill="1" applyBorder="1" applyAlignment="1">
      <alignment horizontal="center"/>
    </xf>
    <xf numFmtId="0" fontId="5" fillId="0" borderId="5" xfId="0" applyFont="1" applyBorder="1" applyAlignment="1">
      <alignment horizontal="left" indent="1"/>
    </xf>
    <xf numFmtId="0" fontId="14" fillId="3" borderId="47" xfId="0" applyFont="1" applyFill="1" applyBorder="1" applyAlignment="1">
      <alignment horizontal="right" vertical="center"/>
    </xf>
    <xf numFmtId="0" fontId="0" fillId="0" borderId="9" xfId="0" applyBorder="1" applyAlignment="1" applyProtection="1">
      <alignment horizontal="center" vertical="center"/>
    </xf>
    <xf numFmtId="0" fontId="0" fillId="0" borderId="62" xfId="0" applyBorder="1"/>
    <xf numFmtId="0" fontId="0" fillId="0" borderId="82" xfId="0" applyBorder="1" applyAlignment="1">
      <alignment vertical="center"/>
    </xf>
    <xf numFmtId="0" fontId="14" fillId="0" borderId="29" xfId="0" applyFont="1" applyBorder="1" applyAlignment="1">
      <alignment shrinkToFit="1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4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right" vertical="top" indent="3"/>
    </xf>
    <xf numFmtId="0" fontId="8" fillId="0" borderId="8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3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8" fillId="0" borderId="6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0" fillId="0" borderId="30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0" fontId="8" fillId="0" borderId="0" xfId="0" applyFont="1" applyAlignment="1">
      <alignment horizontal="left" vertical="top" wrapText="1"/>
    </xf>
    <xf numFmtId="0" fontId="1" fillId="0" borderId="44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16" xfId="0" applyBorder="1" applyAlignment="1" applyProtection="1">
      <alignment horizontal="center"/>
      <protection locked="0"/>
    </xf>
    <xf numFmtId="0" fontId="1" fillId="0" borderId="4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0" fillId="0" borderId="32" xfId="0" applyBorder="1" applyAlignment="1" applyProtection="1">
      <alignment horizontal="left"/>
      <protection locked="0"/>
    </xf>
    <xf numFmtId="0" fontId="1" fillId="0" borderId="43" xfId="0" applyFont="1" applyBorder="1" applyAlignment="1">
      <alignment horizontal="left" vertical="center"/>
    </xf>
    <xf numFmtId="0" fontId="0" fillId="0" borderId="28" xfId="0" applyBorder="1" applyAlignment="1" applyProtection="1">
      <alignment horizontal="center"/>
      <protection locked="0"/>
    </xf>
    <xf numFmtId="0" fontId="0" fillId="0" borderId="46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left"/>
      <protection locked="0"/>
    </xf>
    <xf numFmtId="0" fontId="0" fillId="0" borderId="52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left" wrapText="1" shrinkToFit="1"/>
    </xf>
    <xf numFmtId="0" fontId="0" fillId="0" borderId="55" xfId="0" applyBorder="1" applyAlignment="1">
      <alignment horizontal="left" wrapText="1" shrinkToFit="1"/>
    </xf>
    <xf numFmtId="0" fontId="0" fillId="0" borderId="59" xfId="0" applyBorder="1" applyAlignment="1">
      <alignment horizontal="left" shrinkToFit="1"/>
    </xf>
    <xf numFmtId="0" fontId="0" fillId="0" borderId="55" xfId="0" applyBorder="1" applyAlignment="1">
      <alignment horizontal="left" shrinkToFit="1"/>
    </xf>
    <xf numFmtId="0" fontId="14" fillId="0" borderId="0" xfId="0" applyFont="1" applyBorder="1" applyAlignment="1">
      <alignment horizontal="left" shrinkToFit="1"/>
    </xf>
    <xf numFmtId="0" fontId="14" fillId="0" borderId="72" xfId="0" applyFont="1" applyBorder="1" applyAlignment="1">
      <alignment horizontal="left" shrinkToFit="1"/>
    </xf>
    <xf numFmtId="0" fontId="14" fillId="0" borderId="65" xfId="0" applyFont="1" applyBorder="1" applyAlignment="1">
      <alignment horizontal="left" shrinkToFit="1"/>
    </xf>
    <xf numFmtId="0" fontId="0" fillId="0" borderId="0" xfId="0"/>
    <xf numFmtId="0" fontId="0" fillId="0" borderId="59" xfId="0" applyBorder="1" applyAlignment="1">
      <alignment horizontal="left" wrapText="1" shrinkToFit="1"/>
    </xf>
    <xf numFmtId="0" fontId="1" fillId="0" borderId="40" xfId="0" applyFont="1" applyBorder="1" applyAlignment="1">
      <alignment horizontal="right" indent="1"/>
    </xf>
    <xf numFmtId="0" fontId="5" fillId="0" borderId="12" xfId="0" applyFont="1" applyBorder="1" applyAlignment="1">
      <alignment horizontal="right" indent="1"/>
    </xf>
    <xf numFmtId="0" fontId="5" fillId="0" borderId="48" xfId="0" applyFont="1" applyBorder="1" applyAlignment="1">
      <alignment horizontal="right" indent="1"/>
    </xf>
    <xf numFmtId="0" fontId="6" fillId="0" borderId="49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0" borderId="2" xfId="0" applyFont="1" applyBorder="1" applyAlignment="1">
      <alignment horizontal="right" indent="1"/>
    </xf>
    <xf numFmtId="0" fontId="5" fillId="0" borderId="51" xfId="0" applyFont="1" applyBorder="1" applyAlignment="1">
      <alignment horizontal="right" indent="1"/>
    </xf>
    <xf numFmtId="0" fontId="14" fillId="0" borderId="47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164" fontId="0" fillId="0" borderId="39" xfId="0" applyNumberForma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0" fontId="14" fillId="0" borderId="64" xfId="0" applyFont="1" applyBorder="1" applyAlignment="1">
      <alignment horizontal="left" wrapText="1" shrinkToFit="1"/>
    </xf>
    <xf numFmtId="0" fontId="0" fillId="0" borderId="51" xfId="0" applyBorder="1" applyAlignment="1">
      <alignment horizontal="left" wrapText="1" shrinkToFit="1"/>
    </xf>
    <xf numFmtId="0" fontId="14" fillId="0" borderId="31" xfId="0" applyFont="1" applyBorder="1" applyAlignment="1">
      <alignment horizontal="left" wrapText="1" shrinkToFit="1"/>
    </xf>
    <xf numFmtId="0" fontId="14" fillId="0" borderId="31" xfId="0" applyFont="1" applyBorder="1" applyAlignment="1">
      <alignment horizontal="left" shrinkToFit="1"/>
    </xf>
    <xf numFmtId="0" fontId="14" fillId="0" borderId="29" xfId="0" applyFont="1" applyBorder="1" applyAlignment="1">
      <alignment horizontal="left" shrinkToFit="1"/>
    </xf>
    <xf numFmtId="0" fontId="1" fillId="0" borderId="7" xfId="0" applyFont="1" applyBorder="1" applyAlignment="1">
      <alignment horizontal="left"/>
    </xf>
    <xf numFmtId="0" fontId="5" fillId="0" borderId="40" xfId="0" applyFont="1" applyBorder="1" applyAlignment="1">
      <alignment horizontal="right" indent="1"/>
    </xf>
    <xf numFmtId="0" fontId="6" fillId="0" borderId="50" xfId="0" applyFont="1" applyBorder="1" applyAlignment="1">
      <alignment horizontal="left"/>
    </xf>
    <xf numFmtId="0" fontId="14" fillId="0" borderId="47" xfId="0" applyFont="1" applyBorder="1" applyAlignment="1"/>
    <xf numFmtId="0" fontId="14" fillId="0" borderId="70" xfId="0" applyFont="1" applyBorder="1" applyAlignment="1"/>
    <xf numFmtId="0" fontId="0" fillId="0" borderId="32" xfId="0" applyBorder="1" applyAlignment="1">
      <alignment horizontal="left"/>
    </xf>
    <xf numFmtId="0" fontId="4" fillId="0" borderId="12" xfId="0" applyFont="1" applyBorder="1" applyAlignment="1">
      <alignment horizontal="center"/>
    </xf>
    <xf numFmtId="0" fontId="0" fillId="0" borderId="64" xfId="0" applyBorder="1" applyAlignment="1">
      <alignment wrapText="1" shrinkToFit="1"/>
    </xf>
    <xf numFmtId="0" fontId="0" fillId="0" borderId="51" xfId="0" applyBorder="1" applyAlignment="1">
      <alignment wrapText="1" shrinkToFit="1"/>
    </xf>
    <xf numFmtId="0" fontId="1" fillId="0" borderId="2" xfId="0" applyFont="1" applyBorder="1" applyAlignment="1">
      <alignment horizontal="right" indent="1"/>
    </xf>
    <xf numFmtId="0" fontId="0" fillId="0" borderId="56" xfId="0" applyBorder="1" applyAlignment="1">
      <alignment horizontal="left" vertical="top"/>
    </xf>
    <xf numFmtId="0" fontId="0" fillId="0" borderId="31" xfId="0" applyBorder="1" applyAlignment="1">
      <alignment wrapText="1" shrinkToFit="1"/>
    </xf>
    <xf numFmtId="0" fontId="0" fillId="0" borderId="55" xfId="0" applyBorder="1" applyAlignment="1">
      <alignment wrapText="1" shrinkToFit="1"/>
    </xf>
    <xf numFmtId="0" fontId="0" fillId="0" borderId="31" xfId="0" applyBorder="1" applyAlignment="1">
      <alignment shrinkToFit="1"/>
    </xf>
    <xf numFmtId="0" fontId="0" fillId="0" borderId="55" xfId="0" applyBorder="1" applyAlignment="1">
      <alignment shrinkToFit="1"/>
    </xf>
    <xf numFmtId="0" fontId="14" fillId="0" borderId="29" xfId="0" applyFont="1" applyBorder="1" applyAlignment="1">
      <alignment shrinkToFit="1"/>
    </xf>
    <xf numFmtId="0" fontId="14" fillId="0" borderId="65" xfId="0" applyFont="1" applyBorder="1" applyAlignment="1">
      <alignment shrinkToFit="1"/>
    </xf>
    <xf numFmtId="164" fontId="0" fillId="0" borderId="79" xfId="0" applyNumberFormat="1" applyBorder="1" applyAlignment="1">
      <alignment horizontal="center" vertical="center"/>
    </xf>
    <xf numFmtId="164" fontId="0" fillId="0" borderId="80" xfId="0" applyNumberFormat="1" applyBorder="1" applyAlignment="1">
      <alignment horizontal="center" vertical="center"/>
    </xf>
    <xf numFmtId="164" fontId="0" fillId="0" borderId="81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16">
    <dxf>
      <fill>
        <patternFill>
          <bgColor indexed="11"/>
        </patternFill>
      </fill>
    </dxf>
    <dxf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 patternType="none">
          <fgColor rgb="FF000000"/>
          <bgColor rgb="FFFFFFFF"/>
        </patternFill>
      </fill>
    </dxf>
    <dxf>
      <fill>
        <patternFill>
          <bgColor indexed="11"/>
        </patternFill>
      </fill>
    </dxf>
    <dxf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1466850</xdr:colOff>
      <xdr:row>33</xdr:row>
      <xdr:rowOff>0</xdr:rowOff>
    </xdr:from>
    <xdr:ext cx="723900" cy="200025"/>
    <xdr:sp macro="" textlink="">
      <xdr:nvSpPr>
        <xdr:cNvPr id="2" name="TextBox 1"/>
        <xdr:cNvSpPr txBox="1"/>
      </xdr:nvSpPr>
      <xdr:spPr>
        <a:xfrm>
          <a:off x="5391150" y="6543675"/>
          <a:ext cx="72390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fr-CH" sz="1100"/>
        </a:p>
      </xdr:txBody>
    </xdr:sp>
    <xdr:clientData/>
  </xdr:oneCellAnchor>
  <xdr:oneCellAnchor>
    <xdr:from>
      <xdr:col>8</xdr:col>
      <xdr:colOff>1466850</xdr:colOff>
      <xdr:row>33</xdr:row>
      <xdr:rowOff>0</xdr:rowOff>
    </xdr:from>
    <xdr:ext cx="723900" cy="200025"/>
    <xdr:sp macro="" textlink="">
      <xdr:nvSpPr>
        <xdr:cNvPr id="3" name="TextBox 2"/>
        <xdr:cNvSpPr txBox="1"/>
      </xdr:nvSpPr>
      <xdr:spPr>
        <a:xfrm>
          <a:off x="5391150" y="6543675"/>
          <a:ext cx="72390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fr-CH" sz="1100"/>
        </a:p>
      </xdr:txBody>
    </xdr:sp>
    <xdr:clientData/>
  </xdr:oneCellAnchor>
  <xdr:oneCellAnchor>
    <xdr:from>
      <xdr:col>1</xdr:col>
      <xdr:colOff>1466850</xdr:colOff>
      <xdr:row>33</xdr:row>
      <xdr:rowOff>0</xdr:rowOff>
    </xdr:from>
    <xdr:ext cx="723900" cy="200025"/>
    <xdr:sp macro="" textlink="">
      <xdr:nvSpPr>
        <xdr:cNvPr id="4" name="TextBox 3"/>
        <xdr:cNvSpPr txBox="1"/>
      </xdr:nvSpPr>
      <xdr:spPr>
        <a:xfrm>
          <a:off x="5391150" y="6543675"/>
          <a:ext cx="72390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fr-C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I45"/>
  <sheetViews>
    <sheetView topLeftCell="A19" zoomScale="110" zoomScaleNormal="110" zoomScaleSheetLayoutView="130" workbookViewId="0">
      <selection activeCell="B4" sqref="B4:C4"/>
    </sheetView>
  </sheetViews>
  <sheetFormatPr defaultColWidth="11" defaultRowHeight="13.8" x14ac:dyDescent="0.25"/>
  <cols>
    <col min="1" max="1" width="17.09765625" customWidth="1"/>
    <col min="2" max="2" width="18.69921875" customWidth="1"/>
    <col min="4" max="4" width="3.59765625" customWidth="1"/>
    <col min="7" max="7" width="3.59765625" customWidth="1"/>
    <col min="8" max="8" width="19.09765625" customWidth="1"/>
  </cols>
  <sheetData>
    <row r="1" spans="1:8" ht="15.6" x14ac:dyDescent="0.3">
      <c r="A1" s="27" t="s">
        <v>0</v>
      </c>
    </row>
    <row r="2" spans="1:8" ht="15.6" x14ac:dyDescent="0.3">
      <c r="A2" s="27" t="s">
        <v>102</v>
      </c>
    </row>
    <row r="3" spans="1:8" x14ac:dyDescent="0.25">
      <c r="H3" s="84"/>
    </row>
    <row r="4" spans="1:8" ht="30" customHeight="1" x14ac:dyDescent="0.25">
      <c r="A4" s="28" t="s">
        <v>65</v>
      </c>
      <c r="B4" s="225" t="s">
        <v>1</v>
      </c>
      <c r="C4" s="225"/>
      <c r="D4" s="194"/>
      <c r="E4" s="225" t="s">
        <v>2</v>
      </c>
      <c r="F4" s="225"/>
      <c r="G4" s="195"/>
      <c r="H4" s="84"/>
    </row>
    <row r="5" spans="1:8" ht="30" customHeight="1" x14ac:dyDescent="0.25">
      <c r="A5" s="26" t="s">
        <v>3</v>
      </c>
      <c r="B5" s="225"/>
      <c r="C5" s="225"/>
      <c r="D5" s="225"/>
      <c r="E5" s="225"/>
      <c r="F5" s="225"/>
      <c r="G5" s="196"/>
    </row>
    <row r="6" spans="1:8" ht="30" customHeight="1" x14ac:dyDescent="0.25">
      <c r="A6" s="26" t="s">
        <v>138</v>
      </c>
      <c r="B6" s="225" t="s">
        <v>1</v>
      </c>
      <c r="C6" s="225"/>
      <c r="D6" s="197"/>
      <c r="E6" s="225" t="s">
        <v>2</v>
      </c>
      <c r="F6" s="225"/>
      <c r="G6" s="196"/>
    </row>
    <row r="7" spans="1:8" ht="30" customHeight="1" x14ac:dyDescent="0.25">
      <c r="A7" s="26" t="s">
        <v>66</v>
      </c>
      <c r="B7" s="229" t="s">
        <v>1</v>
      </c>
      <c r="C7" s="229"/>
      <c r="D7" s="197"/>
      <c r="E7" s="229" t="s">
        <v>2</v>
      </c>
      <c r="F7" s="229"/>
      <c r="G7" s="196"/>
    </row>
    <row r="8" spans="1:8" ht="30" customHeight="1" x14ac:dyDescent="0.25">
      <c r="A8" s="26"/>
      <c r="B8" s="229" t="s">
        <v>1</v>
      </c>
      <c r="C8" s="229"/>
      <c r="D8" s="197"/>
      <c r="E8" s="225" t="s">
        <v>2</v>
      </c>
      <c r="F8" s="225"/>
      <c r="G8" s="196"/>
    </row>
    <row r="9" spans="1:8" ht="30" customHeight="1" x14ac:dyDescent="0.25">
      <c r="A9" s="26" t="s">
        <v>40</v>
      </c>
      <c r="B9" s="225" t="s">
        <v>41</v>
      </c>
      <c r="C9" s="225"/>
      <c r="D9" s="225"/>
      <c r="E9" s="225"/>
      <c r="F9" s="225"/>
      <c r="G9" s="225"/>
    </row>
    <row r="10" spans="1:8" ht="14.4" thickBot="1" x14ac:dyDescent="0.3"/>
    <row r="11" spans="1:8" ht="24.9" customHeight="1" x14ac:dyDescent="0.25">
      <c r="A11" s="223" t="s">
        <v>42</v>
      </c>
      <c r="B11" s="224"/>
      <c r="C11" s="224" t="s">
        <v>43</v>
      </c>
      <c r="D11" s="224"/>
      <c r="E11" s="224"/>
      <c r="F11" s="29" t="s">
        <v>44</v>
      </c>
      <c r="G11" s="224" t="s">
        <v>45</v>
      </c>
      <c r="H11" s="226"/>
    </row>
    <row r="12" spans="1:8" x14ac:dyDescent="0.25">
      <c r="A12" s="205" t="s">
        <v>151</v>
      </c>
      <c r="B12" s="206"/>
      <c r="C12" s="209"/>
      <c r="D12" s="210"/>
      <c r="E12" s="211"/>
      <c r="F12" s="14"/>
      <c r="G12" s="209"/>
      <c r="H12" s="222"/>
    </row>
    <row r="13" spans="1:8" x14ac:dyDescent="0.25">
      <c r="A13" s="205" t="s">
        <v>103</v>
      </c>
      <c r="B13" s="206"/>
      <c r="C13" s="209"/>
      <c r="D13" s="210"/>
      <c r="E13" s="211"/>
      <c r="F13" s="14"/>
      <c r="G13" s="209"/>
      <c r="H13" s="222"/>
    </row>
    <row r="14" spans="1:8" x14ac:dyDescent="0.25">
      <c r="A14" s="205" t="s">
        <v>104</v>
      </c>
      <c r="B14" s="206"/>
      <c r="C14" s="209"/>
      <c r="D14" s="210"/>
      <c r="E14" s="211"/>
      <c r="F14" s="14"/>
      <c r="G14" s="209"/>
      <c r="H14" s="222"/>
    </row>
    <row r="15" spans="1:8" ht="14.4" thickBot="1" x14ac:dyDescent="0.3">
      <c r="A15" s="207" t="s">
        <v>139</v>
      </c>
      <c r="B15" s="208"/>
      <c r="C15" s="214"/>
      <c r="D15" s="227"/>
      <c r="E15" s="228"/>
      <c r="F15" s="24"/>
      <c r="G15" s="214"/>
      <c r="H15" s="215"/>
    </row>
    <row r="16" spans="1:8" x14ac:dyDescent="0.25">
      <c r="A16" s="55" t="s">
        <v>140</v>
      </c>
      <c r="C16" s="26"/>
    </row>
    <row r="18" spans="1:9" x14ac:dyDescent="0.25">
      <c r="A18" s="26" t="s">
        <v>142</v>
      </c>
    </row>
    <row r="20" spans="1:9" x14ac:dyDescent="0.25">
      <c r="A20" s="31" t="s">
        <v>46</v>
      </c>
      <c r="C20" s="30" t="s">
        <v>152</v>
      </c>
    </row>
    <row r="21" spans="1:9" x14ac:dyDescent="0.25">
      <c r="C21" s="30" t="s">
        <v>105</v>
      </c>
    </row>
    <row r="22" spans="1:9" x14ac:dyDescent="0.25">
      <c r="C22" s="30" t="s">
        <v>48</v>
      </c>
    </row>
    <row r="23" spans="1:9" x14ac:dyDescent="0.25">
      <c r="C23" s="30" t="s">
        <v>47</v>
      </c>
    </row>
    <row r="24" spans="1:9" x14ac:dyDescent="0.25">
      <c r="A24" s="31" t="s">
        <v>49</v>
      </c>
      <c r="C24" s="30" t="s">
        <v>50</v>
      </c>
    </row>
    <row r="25" spans="1:9" x14ac:dyDescent="0.25">
      <c r="C25" s="30" t="s">
        <v>153</v>
      </c>
    </row>
    <row r="26" spans="1:9" x14ac:dyDescent="0.25">
      <c r="C26" s="30" t="s">
        <v>64</v>
      </c>
    </row>
    <row r="27" spans="1:9" ht="63.75" customHeight="1" x14ac:dyDescent="0.25">
      <c r="C27" s="216" t="s">
        <v>168</v>
      </c>
      <c r="D27" s="216"/>
      <c r="E27" s="216"/>
      <c r="F27" s="216"/>
      <c r="G27" s="216"/>
      <c r="H27" s="216"/>
      <c r="I27" s="216"/>
    </row>
    <row r="28" spans="1:9" ht="16.5" customHeight="1" x14ac:dyDescent="0.25">
      <c r="A28" s="31" t="s">
        <v>94</v>
      </c>
      <c r="C28" s="219" t="s">
        <v>93</v>
      </c>
      <c r="D28" s="219"/>
      <c r="E28" s="219"/>
      <c r="F28" s="219"/>
      <c r="G28" s="219"/>
      <c r="H28" s="219"/>
      <c r="I28" s="65"/>
    </row>
    <row r="29" spans="1:9" ht="40.5" customHeight="1" x14ac:dyDescent="0.25">
      <c r="A29" s="31" t="s">
        <v>92</v>
      </c>
      <c r="C29" s="221" t="s">
        <v>154</v>
      </c>
      <c r="D29" s="221"/>
      <c r="E29" s="221"/>
      <c r="F29" s="221"/>
      <c r="G29" s="221"/>
      <c r="H29" s="221"/>
      <c r="I29" s="221"/>
    </row>
    <row r="30" spans="1:9" ht="42" customHeight="1" thickBot="1" x14ac:dyDescent="0.3">
      <c r="A30" s="31" t="s">
        <v>51</v>
      </c>
      <c r="C30" s="220" t="s">
        <v>137</v>
      </c>
      <c r="D30" s="221"/>
      <c r="E30" s="221"/>
      <c r="F30" s="221"/>
      <c r="G30" s="221"/>
      <c r="H30" s="221"/>
      <c r="I30" s="221"/>
    </row>
    <row r="31" spans="1:9" ht="14.4" thickBot="1" x14ac:dyDescent="0.3">
      <c r="C31" s="217" t="s">
        <v>52</v>
      </c>
      <c r="D31" s="218"/>
      <c r="E31" s="218"/>
      <c r="F31" s="218"/>
      <c r="G31" s="218"/>
      <c r="H31" s="35" t="s">
        <v>53</v>
      </c>
    </row>
    <row r="32" spans="1:9" x14ac:dyDescent="0.25">
      <c r="C32" s="212" t="s">
        <v>54</v>
      </c>
      <c r="D32" s="213"/>
      <c r="E32" s="213"/>
      <c r="F32" s="213"/>
      <c r="G32" s="213"/>
      <c r="H32" s="34">
        <v>6</v>
      </c>
    </row>
    <row r="33" spans="1:8" x14ac:dyDescent="0.25">
      <c r="C33" s="201" t="s">
        <v>55</v>
      </c>
      <c r="D33" s="202"/>
      <c r="E33" s="202"/>
      <c r="F33" s="202"/>
      <c r="G33" s="202"/>
      <c r="H33" s="32">
        <v>5</v>
      </c>
    </row>
    <row r="34" spans="1:8" x14ac:dyDescent="0.25">
      <c r="C34" s="201" t="s">
        <v>56</v>
      </c>
      <c r="D34" s="202"/>
      <c r="E34" s="202"/>
      <c r="F34" s="202"/>
      <c r="G34" s="202"/>
      <c r="H34" s="32">
        <v>4</v>
      </c>
    </row>
    <row r="35" spans="1:8" x14ac:dyDescent="0.25">
      <c r="C35" s="201" t="s">
        <v>57</v>
      </c>
      <c r="D35" s="202"/>
      <c r="E35" s="202"/>
      <c r="F35" s="202"/>
      <c r="G35" s="202"/>
      <c r="H35" s="32">
        <v>3</v>
      </c>
    </row>
    <row r="36" spans="1:8" x14ac:dyDescent="0.25">
      <c r="C36" s="201" t="s">
        <v>58</v>
      </c>
      <c r="D36" s="202"/>
      <c r="E36" s="202"/>
      <c r="F36" s="202"/>
      <c r="G36" s="202"/>
      <c r="H36" s="32">
        <v>2</v>
      </c>
    </row>
    <row r="37" spans="1:8" ht="14.4" thickBot="1" x14ac:dyDescent="0.3">
      <c r="C37" s="203" t="s">
        <v>59</v>
      </c>
      <c r="D37" s="204"/>
      <c r="E37" s="204"/>
      <c r="F37" s="204"/>
      <c r="G37" s="204"/>
      <c r="H37" s="33">
        <v>1</v>
      </c>
    </row>
    <row r="38" spans="1:8" x14ac:dyDescent="0.25">
      <c r="C38" s="67"/>
      <c r="D38" s="67"/>
      <c r="E38" s="67"/>
      <c r="F38" s="67"/>
      <c r="G38" s="67"/>
      <c r="H38" s="43"/>
    </row>
    <row r="39" spans="1:8" ht="6.9" customHeight="1" x14ac:dyDescent="0.25"/>
    <row r="40" spans="1:8" x14ac:dyDescent="0.25">
      <c r="A40" s="31" t="s">
        <v>60</v>
      </c>
      <c r="C40" s="68" t="s">
        <v>155</v>
      </c>
      <c r="D40" s="69"/>
      <c r="E40" s="69"/>
      <c r="F40" s="69"/>
      <c r="G40" s="69"/>
      <c r="H40" s="69"/>
    </row>
    <row r="41" spans="1:8" x14ac:dyDescent="0.25">
      <c r="C41" s="68" t="s">
        <v>61</v>
      </c>
      <c r="D41" s="69"/>
      <c r="E41" s="69"/>
      <c r="F41" s="69"/>
      <c r="G41" s="69"/>
      <c r="H41" s="69"/>
    </row>
    <row r="42" spans="1:8" ht="6.9" customHeight="1" x14ac:dyDescent="0.25">
      <c r="C42" s="66"/>
      <c r="D42" s="66"/>
      <c r="E42" s="66"/>
      <c r="F42" s="66"/>
      <c r="G42" s="66"/>
      <c r="H42" s="66"/>
    </row>
    <row r="43" spans="1:8" x14ac:dyDescent="0.25">
      <c r="A43" s="31" t="s">
        <v>156</v>
      </c>
      <c r="C43" s="68" t="s">
        <v>62</v>
      </c>
      <c r="D43" s="69"/>
      <c r="E43" s="69"/>
      <c r="F43" s="69"/>
      <c r="G43" s="69"/>
      <c r="H43" s="69"/>
    </row>
    <row r="45" spans="1:8" x14ac:dyDescent="0.25">
      <c r="A45" s="36" t="s">
        <v>63</v>
      </c>
    </row>
  </sheetData>
  <sheetProtection algorithmName="SHA-512" hashValue="rBy8LrCzZDk8D9gWjEUHwTHKLh9kbiHh+CR/IW9d1+lL+JMhDChA9XXWkD3EfN/4l1FlctX2d/8GypBlBJlRvg==" saltValue="b17xkAUZhD8GRfIwENphtQ==" spinCount="100000" sheet="1" objects="1" scenarios="1" selectLockedCells="1"/>
  <mergeCells count="36">
    <mergeCell ref="C15:E15"/>
    <mergeCell ref="A13:B13"/>
    <mergeCell ref="B4:C4"/>
    <mergeCell ref="B6:C6"/>
    <mergeCell ref="B7:C7"/>
    <mergeCell ref="B8:C8"/>
    <mergeCell ref="E4:F4"/>
    <mergeCell ref="E6:F6"/>
    <mergeCell ref="E7:F7"/>
    <mergeCell ref="E8:F8"/>
    <mergeCell ref="B5:F5"/>
    <mergeCell ref="C13:E13"/>
    <mergeCell ref="G12:H12"/>
    <mergeCell ref="G14:H14"/>
    <mergeCell ref="A11:B11"/>
    <mergeCell ref="C11:E11"/>
    <mergeCell ref="B9:G9"/>
    <mergeCell ref="G11:H11"/>
    <mergeCell ref="C14:E14"/>
    <mergeCell ref="G13:H13"/>
    <mergeCell ref="C36:G36"/>
    <mergeCell ref="C37:G37"/>
    <mergeCell ref="A12:B12"/>
    <mergeCell ref="A14:B14"/>
    <mergeCell ref="A15:B15"/>
    <mergeCell ref="C12:E12"/>
    <mergeCell ref="C35:G35"/>
    <mergeCell ref="C32:G32"/>
    <mergeCell ref="G15:H15"/>
    <mergeCell ref="C27:I27"/>
    <mergeCell ref="C33:G33"/>
    <mergeCell ref="C34:G34"/>
    <mergeCell ref="C31:G31"/>
    <mergeCell ref="C28:H28"/>
    <mergeCell ref="C30:I30"/>
    <mergeCell ref="C29:I29"/>
  </mergeCells>
  <phoneticPr fontId="4" type="noConversion"/>
  <printOptions horizontalCentered="1" verticalCentered="1"/>
  <pageMargins left="0.78740157480314965" right="0.78740157480314965" top="0.39370078740157483" bottom="0.39370078740157483" header="0.39370078740157483" footer="0.39370078740157483"/>
  <pageSetup paperSize="9" scale="74" orientation="portrait" r:id="rId1"/>
  <headerFooter alignWithMargins="0">
    <oddHeader>&amp;LCFC d'informaticien(ne)&amp;CFiche d'appréciation&amp;RTPI</oddHeader>
    <oddFooter>&amp;Li-CQ VD octobre 2010
Dernière modif: 24.09.2014&amp;C&amp;A&amp;R1/4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4"/>
  <sheetViews>
    <sheetView zoomScaleNormal="100" workbookViewId="0">
      <selection activeCell="C8" sqref="C8"/>
    </sheetView>
  </sheetViews>
  <sheetFormatPr defaultRowHeight="13.8" x14ac:dyDescent="0.25"/>
  <cols>
    <col min="1" max="1" width="40.59765625" customWidth="1"/>
    <col min="2" max="4" width="3.59765625" customWidth="1"/>
    <col min="5" max="5" width="48.19921875" customWidth="1"/>
  </cols>
  <sheetData>
    <row r="1" spans="1:6" ht="21" x14ac:dyDescent="0.4">
      <c r="A1" s="1" t="s">
        <v>4</v>
      </c>
      <c r="B1" s="134"/>
      <c r="C1" s="134"/>
      <c r="D1" s="134"/>
      <c r="E1" s="134"/>
    </row>
    <row r="2" spans="1:6" ht="21" x14ac:dyDescent="0.4">
      <c r="A2" s="1"/>
      <c r="B2" s="134"/>
      <c r="C2" s="134"/>
      <c r="D2" s="134"/>
      <c r="E2" s="134"/>
    </row>
    <row r="3" spans="1:6" ht="18" thickBot="1" x14ac:dyDescent="0.3">
      <c r="A3" s="5" t="s">
        <v>5</v>
      </c>
      <c r="B3" s="6"/>
      <c r="C3" s="6"/>
      <c r="D3" s="6"/>
      <c r="E3" s="6"/>
    </row>
    <row r="4" spans="1:6" x14ac:dyDescent="0.25">
      <c r="A4" s="243" t="s">
        <v>90</v>
      </c>
      <c r="B4" s="244"/>
      <c r="C4" s="245"/>
      <c r="D4" s="246" t="s">
        <v>112</v>
      </c>
      <c r="E4" s="247"/>
      <c r="F4" s="7"/>
    </row>
    <row r="5" spans="1:6" x14ac:dyDescent="0.25">
      <c r="A5" s="248" t="s">
        <v>71</v>
      </c>
      <c r="B5" s="249"/>
      <c r="C5" s="2"/>
      <c r="D5" s="2"/>
      <c r="E5" s="161" t="s">
        <v>7</v>
      </c>
    </row>
    <row r="6" spans="1:6" x14ac:dyDescent="0.25">
      <c r="A6" s="142"/>
      <c r="B6" s="10"/>
      <c r="C6" s="11"/>
      <c r="D6" s="11"/>
      <c r="E6" s="141"/>
    </row>
    <row r="7" spans="1:6" ht="17.399999999999999" x14ac:dyDescent="0.3">
      <c r="A7" s="9" t="s">
        <v>6</v>
      </c>
      <c r="B7" s="37"/>
      <c r="C7" s="37"/>
      <c r="D7" s="37"/>
      <c r="E7" s="140"/>
      <c r="F7" s="7"/>
    </row>
    <row r="8" spans="1:6" ht="14.4" x14ac:dyDescent="0.25">
      <c r="A8" s="126" t="s">
        <v>106</v>
      </c>
      <c r="B8" s="39">
        <v>1</v>
      </c>
      <c r="C8" s="50"/>
      <c r="D8" s="123" t="str">
        <f t="shared" ref="D8:D13" si="0">IF(C8&lt;&gt;"",C8*B8,"")</f>
        <v/>
      </c>
      <c r="E8" s="144"/>
      <c r="F8" s="7"/>
    </row>
    <row r="9" spans="1:6" ht="27.6" x14ac:dyDescent="0.25">
      <c r="A9" s="13" t="s">
        <v>73</v>
      </c>
      <c r="B9" s="39">
        <v>1</v>
      </c>
      <c r="C9" s="50"/>
      <c r="D9" s="123" t="str">
        <f t="shared" si="0"/>
        <v/>
      </c>
      <c r="E9" s="147"/>
      <c r="F9" s="7"/>
    </row>
    <row r="10" spans="1:6" ht="14.4" x14ac:dyDescent="0.25">
      <c r="A10" s="12" t="s">
        <v>67</v>
      </c>
      <c r="B10" s="39">
        <v>1</v>
      </c>
      <c r="C10" s="50"/>
      <c r="D10" s="123" t="str">
        <f t="shared" si="0"/>
        <v/>
      </c>
      <c r="E10" s="147"/>
      <c r="F10" s="7"/>
    </row>
    <row r="11" spans="1:6" ht="14.4" x14ac:dyDescent="0.25">
      <c r="A11" s="12" t="s">
        <v>68</v>
      </c>
      <c r="B11" s="39">
        <v>1</v>
      </c>
      <c r="C11" s="50"/>
      <c r="D11" s="123" t="str">
        <f t="shared" si="0"/>
        <v/>
      </c>
      <c r="E11" s="162"/>
    </row>
    <row r="12" spans="1:6" ht="14.4" x14ac:dyDescent="0.25">
      <c r="A12" s="12" t="s">
        <v>8</v>
      </c>
      <c r="B12" s="39">
        <v>1</v>
      </c>
      <c r="C12" s="50"/>
      <c r="D12" s="123" t="str">
        <f t="shared" si="0"/>
        <v/>
      </c>
      <c r="E12" s="162"/>
    </row>
    <row r="13" spans="1:6" ht="14.4" x14ac:dyDescent="0.25">
      <c r="A13" s="12" t="s">
        <v>77</v>
      </c>
      <c r="B13" s="39">
        <v>1</v>
      </c>
      <c r="C13" s="50"/>
      <c r="D13" s="123" t="str">
        <f t="shared" si="0"/>
        <v/>
      </c>
      <c r="E13" s="135"/>
      <c r="F13" s="7"/>
    </row>
    <row r="14" spans="1:6" ht="14.4" x14ac:dyDescent="0.25">
      <c r="A14" s="12"/>
      <c r="B14" s="39"/>
      <c r="C14" s="38"/>
      <c r="D14" s="131"/>
      <c r="E14" s="136"/>
      <c r="F14" s="7"/>
    </row>
    <row r="15" spans="1:6" ht="9" customHeight="1" thickBot="1" x14ac:dyDescent="0.35">
      <c r="A15" s="3"/>
      <c r="B15" s="40"/>
      <c r="C15" s="4"/>
      <c r="D15" s="4"/>
      <c r="E15" s="137"/>
      <c r="F15" s="7"/>
    </row>
    <row r="16" spans="1:6" ht="14.4" x14ac:dyDescent="0.3">
      <c r="A16" s="7"/>
      <c r="B16" s="41"/>
      <c r="C16" s="8"/>
      <c r="D16" s="8"/>
      <c r="E16" s="139"/>
    </row>
    <row r="17" spans="1:6" ht="17.399999999999999" x14ac:dyDescent="0.3">
      <c r="A17" s="9" t="s">
        <v>9</v>
      </c>
      <c r="B17" s="42"/>
      <c r="C17" s="37"/>
      <c r="D17" s="37"/>
      <c r="E17" s="140"/>
      <c r="F17" s="7"/>
    </row>
    <row r="18" spans="1:6" ht="14.4" x14ac:dyDescent="0.25">
      <c r="A18" s="12" t="s">
        <v>10</v>
      </c>
      <c r="B18" s="39">
        <v>1</v>
      </c>
      <c r="C18" s="50"/>
      <c r="D18" s="123" t="str">
        <f>IF(C18&lt;&gt;"",C18*B18,"")</f>
        <v/>
      </c>
      <c r="E18" s="147"/>
      <c r="F18" s="7"/>
    </row>
    <row r="19" spans="1:6" ht="27.6" x14ac:dyDescent="0.25">
      <c r="A19" s="13" t="s">
        <v>78</v>
      </c>
      <c r="B19" s="39">
        <v>1</v>
      </c>
      <c r="C19" s="50"/>
      <c r="D19" s="123" t="str">
        <f>IF(C19&lt;&gt;"",C19*B19,"")</f>
        <v/>
      </c>
      <c r="E19" s="135"/>
      <c r="F19" s="7"/>
    </row>
    <row r="20" spans="1:6" ht="14.4" x14ac:dyDescent="0.25">
      <c r="A20" s="12"/>
      <c r="B20" s="39"/>
      <c r="C20" s="51"/>
      <c r="D20" s="131"/>
      <c r="E20" s="136"/>
      <c r="F20" s="7"/>
    </row>
    <row r="21" spans="1:6" ht="9" customHeight="1" thickBot="1" x14ac:dyDescent="0.35">
      <c r="A21" s="3"/>
      <c r="B21" s="40"/>
      <c r="C21" s="56"/>
      <c r="D21" s="4"/>
      <c r="E21" s="138"/>
    </row>
    <row r="22" spans="1:6" ht="14.4" x14ac:dyDescent="0.3">
      <c r="A22" s="7"/>
      <c r="B22" s="41"/>
      <c r="C22" s="53"/>
      <c r="D22" s="8"/>
      <c r="E22" s="139"/>
    </row>
    <row r="23" spans="1:6" ht="17.399999999999999" x14ac:dyDescent="0.3">
      <c r="A23" s="9" t="s">
        <v>11</v>
      </c>
      <c r="B23" s="42"/>
      <c r="C23" s="52"/>
      <c r="D23" s="37"/>
      <c r="E23" s="140"/>
      <c r="F23" s="7"/>
    </row>
    <row r="24" spans="1:6" ht="14.4" x14ac:dyDescent="0.25">
      <c r="A24" s="12" t="s">
        <v>74</v>
      </c>
      <c r="B24" s="39">
        <v>1</v>
      </c>
      <c r="C24" s="50"/>
      <c r="D24" s="123" t="str">
        <f>IF(C24&lt;&gt;"",C24*B24,"")</f>
        <v/>
      </c>
      <c r="E24" s="135"/>
      <c r="F24" s="7"/>
    </row>
    <row r="25" spans="1:6" ht="14.4" x14ac:dyDescent="0.25">
      <c r="A25" s="12" t="s">
        <v>107</v>
      </c>
      <c r="B25" s="39">
        <v>1</v>
      </c>
      <c r="C25" s="50"/>
      <c r="D25" s="123" t="str">
        <f>IF(C25&lt;&gt;"",C25*B25,"")</f>
        <v/>
      </c>
      <c r="E25" s="135"/>
      <c r="F25" s="7"/>
    </row>
    <row r="26" spans="1:6" ht="14.4" x14ac:dyDescent="0.25">
      <c r="A26" s="12"/>
      <c r="B26" s="39"/>
      <c r="C26" s="38"/>
      <c r="D26" s="131"/>
      <c r="E26" s="136"/>
      <c r="F26" s="7"/>
    </row>
    <row r="27" spans="1:6" ht="9" customHeight="1" thickBot="1" x14ac:dyDescent="0.35">
      <c r="A27" s="3"/>
      <c r="B27" s="40"/>
      <c r="C27" s="4"/>
      <c r="D27" s="4"/>
      <c r="E27" s="137"/>
      <c r="F27" s="7"/>
    </row>
    <row r="28" spans="1:6" ht="14.4" x14ac:dyDescent="0.3">
      <c r="A28" s="7"/>
      <c r="B28" s="41"/>
      <c r="C28" s="8"/>
      <c r="D28" s="8"/>
      <c r="E28" s="139"/>
    </row>
    <row r="29" spans="1:6" ht="17.399999999999999" x14ac:dyDescent="0.3">
      <c r="A29" s="9" t="s">
        <v>12</v>
      </c>
      <c r="B29" s="42"/>
      <c r="C29" s="37"/>
      <c r="D29" s="37"/>
      <c r="E29" s="163"/>
    </row>
    <row r="30" spans="1:6" ht="14.4" x14ac:dyDescent="0.25">
      <c r="A30" s="12" t="s">
        <v>13</v>
      </c>
      <c r="B30" s="39">
        <v>2</v>
      </c>
      <c r="C30" s="50"/>
      <c r="D30" s="123" t="str">
        <f>IF(C30&lt;&gt;"",C30*B30,"")</f>
        <v/>
      </c>
      <c r="E30" s="135"/>
      <c r="F30" s="7"/>
    </row>
    <row r="31" spans="1:6" ht="27.6" x14ac:dyDescent="0.25">
      <c r="A31" s="13" t="s">
        <v>75</v>
      </c>
      <c r="B31" s="39">
        <v>2</v>
      </c>
      <c r="C31" s="50"/>
      <c r="D31" s="123" t="str">
        <f>IF(C31&lt;&gt;"",C31*B31,"")</f>
        <v/>
      </c>
      <c r="E31" s="162"/>
    </row>
    <row r="32" spans="1:6" ht="14.4" x14ac:dyDescent="0.25">
      <c r="A32" s="12"/>
      <c r="B32" s="39"/>
      <c r="C32" s="38"/>
      <c r="D32" s="131"/>
      <c r="E32" s="160"/>
    </row>
    <row r="33" spans="1:11" ht="9" customHeight="1" thickBot="1" x14ac:dyDescent="0.35">
      <c r="A33" s="3"/>
      <c r="B33" s="40"/>
      <c r="C33" s="4"/>
      <c r="D33" s="4"/>
      <c r="E33" s="137"/>
      <c r="F33" s="7"/>
    </row>
    <row r="34" spans="1:11" ht="14.4" x14ac:dyDescent="0.3">
      <c r="A34" s="7"/>
      <c r="B34" s="41"/>
      <c r="C34" s="8"/>
      <c r="D34" s="8"/>
      <c r="E34" s="139"/>
    </row>
    <row r="35" spans="1:11" ht="17.399999999999999" x14ac:dyDescent="0.3">
      <c r="A35" s="9" t="s">
        <v>14</v>
      </c>
      <c r="B35" s="42"/>
      <c r="C35" s="37"/>
      <c r="D35" s="37"/>
      <c r="E35" s="140"/>
      <c r="F35" s="7"/>
    </row>
    <row r="36" spans="1:11" ht="14.4" x14ac:dyDescent="0.25">
      <c r="A36" s="12" t="s">
        <v>15</v>
      </c>
      <c r="B36" s="39">
        <v>2</v>
      </c>
      <c r="C36" s="50"/>
      <c r="D36" s="123" t="str">
        <f>IF(C36&lt;&gt;"",C36*B36,"")</f>
        <v/>
      </c>
      <c r="E36" s="135"/>
      <c r="F36" s="7"/>
    </row>
    <row r="37" spans="1:11" ht="14.4" x14ac:dyDescent="0.25">
      <c r="A37" s="12"/>
      <c r="B37" s="39"/>
      <c r="C37" s="51"/>
      <c r="D37" s="131"/>
      <c r="E37" s="160"/>
    </row>
    <row r="38" spans="1:11" ht="9" customHeight="1" thickBot="1" x14ac:dyDescent="0.35">
      <c r="A38" s="3"/>
      <c r="B38" s="40"/>
      <c r="C38" s="56"/>
      <c r="D38" s="4"/>
      <c r="E38" s="137"/>
      <c r="F38" s="7"/>
    </row>
    <row r="39" spans="1:11" ht="14.4" x14ac:dyDescent="0.3">
      <c r="A39" s="7"/>
      <c r="B39" s="41"/>
      <c r="C39" s="53"/>
      <c r="D39" s="8"/>
      <c r="E39" s="139"/>
    </row>
    <row r="40" spans="1:11" ht="17.399999999999999" x14ac:dyDescent="0.3">
      <c r="A40" s="9" t="s">
        <v>16</v>
      </c>
      <c r="B40" s="42"/>
      <c r="C40" s="52"/>
      <c r="D40" s="37"/>
      <c r="E40" s="140"/>
      <c r="F40" s="7"/>
    </row>
    <row r="41" spans="1:11" ht="14.4" x14ac:dyDescent="0.25">
      <c r="A41" s="12" t="s">
        <v>17</v>
      </c>
      <c r="B41" s="39">
        <v>1</v>
      </c>
      <c r="C41" s="50"/>
      <c r="D41" s="123" t="str">
        <f>IF(C41&lt;&gt;"",C41*B41,"")</f>
        <v/>
      </c>
      <c r="E41" s="147"/>
      <c r="F41" s="7"/>
    </row>
    <row r="42" spans="1:11" ht="14.4" x14ac:dyDescent="0.25">
      <c r="A42" s="12" t="s">
        <v>76</v>
      </c>
      <c r="B42" s="39">
        <v>1</v>
      </c>
      <c r="C42" s="50"/>
      <c r="D42" s="123" t="str">
        <f>IF(C42&lt;&gt;"",C42*B42,"")</f>
        <v/>
      </c>
      <c r="E42" s="135"/>
      <c r="F42" s="7"/>
      <c r="K42" s="8"/>
    </row>
    <row r="43" spans="1:11" x14ac:dyDescent="0.25">
      <c r="A43" s="19"/>
      <c r="B43" s="38"/>
      <c r="C43" s="168"/>
      <c r="D43" s="131"/>
      <c r="E43" s="160"/>
      <c r="F43" s="7"/>
      <c r="G43" s="8"/>
    </row>
    <row r="44" spans="1:11" ht="18" customHeight="1" thickBot="1" x14ac:dyDescent="0.3">
      <c r="A44" s="165"/>
      <c r="B44" s="57"/>
      <c r="C44" s="4"/>
      <c r="D44" s="169" t="s">
        <v>144</v>
      </c>
      <c r="E44" s="170" t="s">
        <v>143</v>
      </c>
      <c r="F44" s="188"/>
      <c r="G44" s="164"/>
      <c r="H44" s="8"/>
    </row>
    <row r="45" spans="1:11" ht="18" thickBot="1" x14ac:dyDescent="0.35">
      <c r="A45" s="75"/>
      <c r="B45" s="250"/>
      <c r="C45" s="250"/>
      <c r="D45" s="186" t="str">
        <f>IF(C8&lt;&gt;"",SUMPRODUCT(B8:B42,C8:C42),"")</f>
        <v/>
      </c>
      <c r="E45" s="100">
        <f>SUM(B8:B42)*3</f>
        <v>54</v>
      </c>
      <c r="F45" s="7"/>
    </row>
    <row r="46" spans="1:11" ht="14.4" thickBot="1" x14ac:dyDescent="0.3">
      <c r="A46" s="134"/>
      <c r="B46" s="134"/>
      <c r="C46" s="134"/>
      <c r="D46" s="8"/>
      <c r="E46" s="134"/>
    </row>
    <row r="47" spans="1:11" ht="14.4" thickBot="1" x14ac:dyDescent="0.3">
      <c r="A47" s="55" t="s">
        <v>91</v>
      </c>
      <c r="B47" s="254" t="str">
        <f>IF(COUNTA(C8:C42)&gt;=15,MROUND((D45/E45)*5+1,0.5),"")</f>
        <v/>
      </c>
      <c r="C47" s="255"/>
      <c r="D47" s="256"/>
      <c r="E47" s="25"/>
      <c r="F47" s="43"/>
      <c r="G47" s="43"/>
      <c r="H47" s="8"/>
    </row>
    <row r="48" spans="1:11" x14ac:dyDescent="0.25">
      <c r="B48" s="233" t="s">
        <v>96</v>
      </c>
      <c r="C48" s="233"/>
      <c r="D48" s="233"/>
      <c r="E48" s="167"/>
      <c r="F48" s="166"/>
      <c r="G48" s="166"/>
    </row>
    <row r="50" spans="1:5" x14ac:dyDescent="0.25">
      <c r="A50" s="251" t="s">
        <v>136</v>
      </c>
      <c r="B50" s="252"/>
      <c r="C50" s="252"/>
      <c r="D50" s="252"/>
      <c r="E50" s="253"/>
    </row>
    <row r="51" spans="1:5" x14ac:dyDescent="0.25">
      <c r="A51" s="118" t="s">
        <v>115</v>
      </c>
      <c r="B51" s="115"/>
      <c r="C51" s="132"/>
      <c r="D51" s="242" t="s">
        <v>113</v>
      </c>
      <c r="E51" s="235"/>
    </row>
    <row r="52" spans="1:5" x14ac:dyDescent="0.25">
      <c r="A52" s="118" t="s">
        <v>118</v>
      </c>
      <c r="B52" s="115"/>
      <c r="C52" s="113"/>
      <c r="D52" s="234" t="s">
        <v>121</v>
      </c>
      <c r="E52" s="235"/>
    </row>
    <row r="53" spans="1:5" x14ac:dyDescent="0.25">
      <c r="A53" s="116" t="s">
        <v>116</v>
      </c>
      <c r="B53" s="119"/>
      <c r="C53" s="133"/>
      <c r="D53" s="236" t="s">
        <v>114</v>
      </c>
      <c r="E53" s="237"/>
    </row>
    <row r="54" spans="1:5" x14ac:dyDescent="0.25">
      <c r="A54" s="116" t="s">
        <v>120</v>
      </c>
      <c r="B54" s="119"/>
      <c r="C54" s="114"/>
      <c r="D54" s="238" t="s">
        <v>149</v>
      </c>
      <c r="E54" s="237"/>
    </row>
    <row r="55" spans="1:5" x14ac:dyDescent="0.25">
      <c r="A55" s="116" t="s">
        <v>119</v>
      </c>
      <c r="B55" s="119"/>
      <c r="C55" s="114"/>
      <c r="D55" s="238" t="s">
        <v>150</v>
      </c>
      <c r="E55" s="237"/>
    </row>
    <row r="56" spans="1:5" x14ac:dyDescent="0.25">
      <c r="A56" s="117" t="s">
        <v>117</v>
      </c>
      <c r="B56" s="93"/>
      <c r="C56" s="93"/>
      <c r="D56" s="239"/>
      <c r="E56" s="240"/>
    </row>
    <row r="57" spans="1:5" x14ac:dyDescent="0.25">
      <c r="A57" s="241"/>
      <c r="B57" s="241"/>
      <c r="C57" s="241"/>
      <c r="D57" s="241"/>
      <c r="E57" s="241"/>
    </row>
    <row r="58" spans="1:5" ht="14.4" thickBot="1" x14ac:dyDescent="0.3">
      <c r="A58" s="134"/>
      <c r="B58" s="134"/>
      <c r="C58" s="134"/>
      <c r="D58" s="134"/>
      <c r="E58" s="134"/>
    </row>
    <row r="59" spans="1:5" ht="17.399999999999999" x14ac:dyDescent="0.25">
      <c r="A59" s="23" t="s">
        <v>141</v>
      </c>
      <c r="B59" s="134"/>
      <c r="C59" s="134"/>
      <c r="D59" s="134"/>
      <c r="E59" s="134"/>
    </row>
    <row r="60" spans="1:5" x14ac:dyDescent="0.25">
      <c r="A60" s="230" t="s">
        <v>25</v>
      </c>
      <c r="B60" s="134"/>
      <c r="C60" s="134"/>
      <c r="D60" s="134"/>
      <c r="E60" s="134"/>
    </row>
    <row r="61" spans="1:5" x14ac:dyDescent="0.25">
      <c r="A61" s="231"/>
      <c r="B61" s="134"/>
      <c r="C61" s="134"/>
      <c r="D61" s="134"/>
      <c r="E61" s="134"/>
    </row>
    <row r="62" spans="1:5" x14ac:dyDescent="0.25">
      <c r="A62" s="231"/>
      <c r="B62" s="134"/>
      <c r="C62" s="134"/>
      <c r="D62" s="134"/>
      <c r="E62" s="134"/>
    </row>
    <row r="63" spans="1:5" x14ac:dyDescent="0.25">
      <c r="A63" s="231"/>
      <c r="B63" s="134"/>
      <c r="C63" s="134"/>
      <c r="D63" s="134"/>
      <c r="E63" s="134"/>
    </row>
    <row r="64" spans="1:5" ht="14.4" thickBot="1" x14ac:dyDescent="0.3">
      <c r="A64" s="232"/>
      <c r="B64" s="134"/>
      <c r="C64" s="134"/>
      <c r="D64" s="134"/>
      <c r="E64" s="134"/>
    </row>
  </sheetData>
  <sheetProtection algorithmName="SHA-512" hashValue="Yuo6R1Z76pYnxNnoF3EP2yavkv8oNnTCqS78JAbGB5G/Z+cHAOjjb1eiFNzrzsSLkGjGqUAj9CGDus8eWMO3Gg==" saltValue="pEzNenaSS7/Twr+I5SGlkA==" spinCount="100000" sheet="1" objects="1" scenarios="1" selectLockedCells="1"/>
  <mergeCells count="15">
    <mergeCell ref="A4:C4"/>
    <mergeCell ref="D4:E4"/>
    <mergeCell ref="A5:B5"/>
    <mergeCell ref="B45:C45"/>
    <mergeCell ref="A50:E50"/>
    <mergeCell ref="B47:D47"/>
    <mergeCell ref="A60:A64"/>
    <mergeCell ref="B48:D48"/>
    <mergeCell ref="D52:E52"/>
    <mergeCell ref="D53:E53"/>
    <mergeCell ref="D54:E54"/>
    <mergeCell ref="D55:E55"/>
    <mergeCell ref="D56:E56"/>
    <mergeCell ref="A57:E57"/>
    <mergeCell ref="D51:E51"/>
  </mergeCells>
  <conditionalFormatting sqref="C9:C13 C18:C19 C24:C25 C30:C31 C36 C41:C42">
    <cfRule type="cellIs" dxfId="15" priority="4" stopIfTrue="1" operator="equal">
      <formula>"A"</formula>
    </cfRule>
    <cfRule type="cellIs" dxfId="14" priority="5" stopIfTrue="1" operator="equal">
      <formula>"B"</formula>
    </cfRule>
    <cfRule type="cellIs" dxfId="13" priority="6" stopIfTrue="1" operator="equal">
      <formula>"C"</formula>
    </cfRule>
  </conditionalFormatting>
  <conditionalFormatting sqref="C8">
    <cfRule type="cellIs" dxfId="12" priority="1" stopIfTrue="1" operator="equal">
      <formula>"A"</formula>
    </cfRule>
    <cfRule type="cellIs" dxfId="11" priority="2" stopIfTrue="1" operator="equal">
      <formula>"B"</formula>
    </cfRule>
    <cfRule type="cellIs" dxfId="10" priority="3" stopIfTrue="1" operator="equal">
      <formula>"C"</formula>
    </cfRule>
  </conditionalFormatting>
  <dataValidations count="1">
    <dataValidation type="decimal" allowBlank="1" showInputMessage="1" showErrorMessage="1" error="La valeur doit être comprise entre 0 et 3" sqref="C8:C13 C18:C19 C36 C30:C31 C24:C25 C41:C42">
      <formula1>0</formula1>
      <formula2>3</formula2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300" r:id="rId1"/>
  <headerFooter>
    <oddHeader>&amp;LCFC d'informaticien(ne)&amp;CFiche d'appréciation&amp;RTPI</oddHeader>
    <oddFooter>&amp;Li-CQ VD octobre 2010
Dernière modif.: 24.09.2014&amp;CCompétences&amp;R2/4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4"/>
  <sheetViews>
    <sheetView zoomScaleNormal="100" workbookViewId="0">
      <selection activeCell="C8" sqref="C8"/>
    </sheetView>
  </sheetViews>
  <sheetFormatPr defaultRowHeight="13.8" x14ac:dyDescent="0.25"/>
  <cols>
    <col min="1" max="1" width="40.59765625" customWidth="1"/>
    <col min="2" max="4" width="3.59765625" customWidth="1"/>
    <col min="5" max="5" width="48.19921875" customWidth="1"/>
  </cols>
  <sheetData>
    <row r="1" spans="1:6" ht="21" x14ac:dyDescent="0.4">
      <c r="A1" s="1" t="s">
        <v>4</v>
      </c>
      <c r="B1" s="134"/>
      <c r="C1" s="134"/>
      <c r="D1" s="134"/>
      <c r="E1" s="134"/>
    </row>
    <row r="2" spans="1:6" ht="21" x14ac:dyDescent="0.4">
      <c r="A2" s="1"/>
      <c r="B2" s="134"/>
      <c r="C2" s="134"/>
      <c r="D2" s="134"/>
      <c r="E2" s="134"/>
    </row>
    <row r="3" spans="1:6" ht="18" thickBot="1" x14ac:dyDescent="0.3">
      <c r="A3" s="5" t="s">
        <v>18</v>
      </c>
      <c r="B3" s="6"/>
      <c r="C3" s="6"/>
      <c r="D3" s="6"/>
      <c r="E3" s="6"/>
    </row>
    <row r="4" spans="1:6" x14ac:dyDescent="0.25">
      <c r="A4" s="263" t="s">
        <v>72</v>
      </c>
      <c r="B4" s="244"/>
      <c r="C4" s="245"/>
      <c r="D4" s="246" t="s">
        <v>112</v>
      </c>
      <c r="E4" s="264"/>
    </row>
    <row r="5" spans="1:6" x14ac:dyDescent="0.25">
      <c r="A5" s="248" t="s">
        <v>71</v>
      </c>
      <c r="B5" s="249"/>
      <c r="C5" s="2"/>
      <c r="D5" s="2"/>
      <c r="E5" s="161" t="s">
        <v>7</v>
      </c>
    </row>
    <row r="6" spans="1:6" x14ac:dyDescent="0.25">
      <c r="A6" s="142"/>
      <c r="B6" s="10"/>
      <c r="C6" s="11"/>
      <c r="D6" s="11"/>
      <c r="E6" s="175"/>
    </row>
    <row r="7" spans="1:6" ht="17.399999999999999" x14ac:dyDescent="0.3">
      <c r="A7" s="9" t="s">
        <v>19</v>
      </c>
      <c r="B7" s="42"/>
      <c r="C7" s="37"/>
      <c r="D7" s="124"/>
      <c r="E7" s="140"/>
      <c r="F7" s="7"/>
    </row>
    <row r="8" spans="1:6" ht="14.4" x14ac:dyDescent="0.25">
      <c r="A8" s="12" t="s">
        <v>20</v>
      </c>
      <c r="B8" s="39">
        <v>2</v>
      </c>
      <c r="C8" s="50"/>
      <c r="D8" s="123" t="str">
        <f t="shared" ref="D8:D16" si="0">IF(C8&lt;&gt;"",C8*B8,"")</f>
        <v/>
      </c>
      <c r="E8" s="147"/>
      <c r="F8" s="7"/>
    </row>
    <row r="9" spans="1:6" ht="14.4" x14ac:dyDescent="0.25">
      <c r="A9" s="12" t="s">
        <v>108</v>
      </c>
      <c r="B9" s="39">
        <v>2</v>
      </c>
      <c r="C9" s="50"/>
      <c r="D9" s="123" t="str">
        <f t="shared" si="0"/>
        <v/>
      </c>
      <c r="E9" s="147"/>
      <c r="F9" s="7"/>
    </row>
    <row r="10" spans="1:6" ht="27.6" x14ac:dyDescent="0.25">
      <c r="A10" s="13" t="s">
        <v>79</v>
      </c>
      <c r="B10" s="39">
        <v>2</v>
      </c>
      <c r="C10" s="50"/>
      <c r="D10" s="123" t="str">
        <f t="shared" si="0"/>
        <v/>
      </c>
      <c r="E10" s="147"/>
      <c r="F10" s="7"/>
    </row>
    <row r="11" spans="1:6" ht="14.4" x14ac:dyDescent="0.25">
      <c r="A11" s="12" t="s">
        <v>21</v>
      </c>
      <c r="B11" s="39">
        <v>2</v>
      </c>
      <c r="C11" s="50"/>
      <c r="D11" s="123" t="str">
        <f t="shared" si="0"/>
        <v/>
      </c>
      <c r="E11" s="162"/>
    </row>
    <row r="12" spans="1:6" ht="14.4" x14ac:dyDescent="0.25">
      <c r="A12" s="12" t="s">
        <v>69</v>
      </c>
      <c r="B12" s="39">
        <v>2</v>
      </c>
      <c r="C12" s="50"/>
      <c r="D12" s="123" t="str">
        <f t="shared" si="0"/>
        <v/>
      </c>
      <c r="E12" s="162"/>
      <c r="F12" s="7"/>
    </row>
    <row r="13" spans="1:6" ht="14.4" x14ac:dyDescent="0.25">
      <c r="A13" s="47" t="s">
        <v>109</v>
      </c>
      <c r="B13" s="39">
        <v>2</v>
      </c>
      <c r="C13" s="50"/>
      <c r="D13" s="123" t="str">
        <f t="shared" si="0"/>
        <v/>
      </c>
      <c r="E13" s="171"/>
    </row>
    <row r="14" spans="1:6" ht="14.4" x14ac:dyDescent="0.3">
      <c r="A14" s="125" t="s">
        <v>86</v>
      </c>
      <c r="B14" s="42">
        <v>2</v>
      </c>
      <c r="C14" s="50"/>
      <c r="D14" s="123" t="str">
        <f t="shared" si="0"/>
        <v/>
      </c>
      <c r="E14" s="144"/>
      <c r="F14" s="7"/>
    </row>
    <row r="15" spans="1:6" ht="14.4" x14ac:dyDescent="0.25">
      <c r="A15" s="125" t="s">
        <v>87</v>
      </c>
      <c r="B15" s="39">
        <v>2</v>
      </c>
      <c r="C15" s="50"/>
      <c r="D15" s="123" t="str">
        <f t="shared" si="0"/>
        <v/>
      </c>
      <c r="E15" s="162"/>
    </row>
    <row r="16" spans="1:6" ht="14.4" x14ac:dyDescent="0.25">
      <c r="A16" s="125" t="s">
        <v>88</v>
      </c>
      <c r="B16" s="39">
        <v>2</v>
      </c>
      <c r="C16" s="50"/>
      <c r="D16" s="123" t="str">
        <f t="shared" si="0"/>
        <v/>
      </c>
      <c r="E16" s="147"/>
      <c r="F16" s="7"/>
    </row>
    <row r="17" spans="1:6" x14ac:dyDescent="0.25">
      <c r="A17" s="81"/>
      <c r="B17" s="81"/>
      <c r="C17" s="83"/>
      <c r="D17" s="131"/>
      <c r="E17" s="143"/>
      <c r="F17" s="7"/>
    </row>
    <row r="18" spans="1:6" ht="9" customHeight="1" thickBot="1" x14ac:dyDescent="0.35">
      <c r="A18" s="3"/>
      <c r="B18" s="40"/>
      <c r="C18" s="56"/>
      <c r="D18" s="57"/>
      <c r="E18" s="176"/>
      <c r="F18" s="7"/>
    </row>
    <row r="19" spans="1:6" ht="14.4" x14ac:dyDescent="0.3">
      <c r="A19" s="7"/>
      <c r="B19" s="41"/>
      <c r="C19" s="53"/>
      <c r="D19" s="8"/>
      <c r="E19" s="177"/>
    </row>
    <row r="20" spans="1:6" ht="17.399999999999999" x14ac:dyDescent="0.3">
      <c r="A20" s="9" t="s">
        <v>22</v>
      </c>
      <c r="B20" s="42"/>
      <c r="C20" s="52"/>
      <c r="D20" s="37"/>
      <c r="E20" s="140"/>
      <c r="F20" s="7"/>
    </row>
    <row r="21" spans="1:6" ht="14.4" x14ac:dyDescent="0.3">
      <c r="A21" s="46" t="s">
        <v>99</v>
      </c>
      <c r="B21" s="42">
        <v>2</v>
      </c>
      <c r="C21" s="50"/>
      <c r="D21" s="123" t="str">
        <f t="shared" ref="D21:D25" si="1">IF(C21&lt;&gt;"",C21*B21,"")</f>
        <v/>
      </c>
      <c r="E21" s="144"/>
      <c r="F21" s="7"/>
    </row>
    <row r="22" spans="1:6" ht="14.4" x14ac:dyDescent="0.3">
      <c r="A22" s="61" t="s">
        <v>97</v>
      </c>
      <c r="B22" s="42">
        <v>1</v>
      </c>
      <c r="C22" s="50"/>
      <c r="D22" s="123" t="str">
        <f t="shared" si="1"/>
        <v/>
      </c>
      <c r="E22" s="171"/>
    </row>
    <row r="23" spans="1:6" ht="14.4" x14ac:dyDescent="0.25">
      <c r="A23" s="47" t="s">
        <v>85</v>
      </c>
      <c r="B23" s="39">
        <v>2</v>
      </c>
      <c r="C23" s="50"/>
      <c r="D23" s="123" t="str">
        <f t="shared" si="1"/>
        <v/>
      </c>
      <c r="E23" s="172"/>
    </row>
    <row r="24" spans="1:6" ht="14.4" x14ac:dyDescent="0.25">
      <c r="A24" s="47" t="s">
        <v>98</v>
      </c>
      <c r="B24" s="39">
        <v>1</v>
      </c>
      <c r="C24" s="50"/>
      <c r="D24" s="123" t="str">
        <f t="shared" si="1"/>
        <v/>
      </c>
      <c r="E24" s="147"/>
      <c r="F24" s="7"/>
    </row>
    <row r="25" spans="1:6" ht="14.4" x14ac:dyDescent="0.25">
      <c r="A25" s="12" t="s">
        <v>70</v>
      </c>
      <c r="B25" s="39">
        <v>1</v>
      </c>
      <c r="C25" s="50"/>
      <c r="D25" s="123" t="str">
        <f t="shared" si="1"/>
        <v/>
      </c>
      <c r="E25" s="147"/>
      <c r="F25" s="7"/>
    </row>
    <row r="26" spans="1:6" ht="14.4" x14ac:dyDescent="0.25">
      <c r="A26" s="122"/>
      <c r="B26" s="121"/>
      <c r="C26" s="83"/>
      <c r="D26" s="131"/>
      <c r="E26" s="145"/>
      <c r="F26" s="7"/>
    </row>
    <row r="27" spans="1:6" ht="9.75" customHeight="1" thickBot="1" x14ac:dyDescent="0.3">
      <c r="A27" s="60"/>
      <c r="B27" s="58"/>
      <c r="C27" s="72"/>
      <c r="D27" s="86"/>
      <c r="E27" s="59"/>
      <c r="F27" s="7"/>
    </row>
    <row r="28" spans="1:6" ht="14.4" x14ac:dyDescent="0.25">
      <c r="A28" s="82"/>
      <c r="B28" s="49"/>
      <c r="C28" s="54"/>
      <c r="D28" s="85"/>
      <c r="E28" s="45"/>
      <c r="F28" s="7"/>
    </row>
    <row r="29" spans="1:6" ht="17.399999999999999" x14ac:dyDescent="0.3">
      <c r="A29" s="9" t="s">
        <v>23</v>
      </c>
      <c r="B29" s="42"/>
      <c r="C29" s="52"/>
      <c r="D29" s="37"/>
      <c r="E29" s="173"/>
    </row>
    <row r="30" spans="1:6" ht="14.4" x14ac:dyDescent="0.25">
      <c r="A30" s="61" t="s">
        <v>100</v>
      </c>
      <c r="B30" s="39">
        <v>1</v>
      </c>
      <c r="C30" s="50"/>
      <c r="D30" s="123" t="str">
        <f>IF(C30&lt;&gt;"",C30*B30,"")</f>
        <v/>
      </c>
      <c r="E30" s="147"/>
      <c r="F30" s="7"/>
    </row>
    <row r="31" spans="1:6" ht="14.4" x14ac:dyDescent="0.25">
      <c r="A31" s="61" t="s">
        <v>24</v>
      </c>
      <c r="B31" s="39">
        <v>1</v>
      </c>
      <c r="C31" s="50"/>
      <c r="D31" s="123" t="str">
        <f>IF(C31&lt;&gt;"",C31*B31,"")</f>
        <v/>
      </c>
      <c r="E31" s="147"/>
      <c r="F31" s="7"/>
    </row>
    <row r="32" spans="1:6" ht="14.4" x14ac:dyDescent="0.25">
      <c r="A32" s="78" t="s">
        <v>80</v>
      </c>
      <c r="B32" s="79">
        <v>1</v>
      </c>
      <c r="C32" s="80"/>
      <c r="D32" s="123" t="str">
        <f>IF(C32&lt;&gt;"",C32*B32,"")</f>
        <v/>
      </c>
      <c r="E32" s="162"/>
    </row>
    <row r="33" spans="1:6" x14ac:dyDescent="0.25">
      <c r="A33" s="81"/>
      <c r="B33" s="81"/>
      <c r="C33" s="112"/>
      <c r="D33" s="131"/>
      <c r="E33" s="174"/>
    </row>
    <row r="34" spans="1:6" ht="16.5" customHeight="1" thickBot="1" x14ac:dyDescent="0.3">
      <c r="A34" s="62"/>
      <c r="B34" s="49"/>
      <c r="C34" s="108"/>
      <c r="D34" s="169" t="s">
        <v>144</v>
      </c>
      <c r="E34" s="170" t="s">
        <v>143</v>
      </c>
    </row>
    <row r="35" spans="1:6" ht="18" thickBot="1" x14ac:dyDescent="0.35">
      <c r="A35" s="73"/>
      <c r="B35" s="265"/>
      <c r="C35" s="266"/>
      <c r="D35" s="187" t="str">
        <f>IF(C8&lt;&gt;"",SUMPRODUCT(B8:B32,C8:C32),"")</f>
        <v/>
      </c>
      <c r="E35" s="100">
        <f>SUM(B8:B32)*3</f>
        <v>84</v>
      </c>
      <c r="F35" s="7"/>
    </row>
    <row r="36" spans="1:6" ht="14.4" thickBot="1" x14ac:dyDescent="0.3">
      <c r="A36" s="134"/>
      <c r="B36" s="134"/>
      <c r="C36" s="134"/>
      <c r="D36" s="134"/>
      <c r="E36" s="134"/>
    </row>
    <row r="37" spans="1:6" ht="14.4" thickBot="1" x14ac:dyDescent="0.3">
      <c r="A37" s="181" t="s">
        <v>146</v>
      </c>
      <c r="B37" s="254" t="str">
        <f>IF(COUNTA(C8:C32)&gt;=17,MROUND((D35/E35)*5+1,0.5),"")</f>
        <v/>
      </c>
      <c r="C37" s="255"/>
      <c r="D37" s="256"/>
    </row>
    <row r="38" spans="1:6" x14ac:dyDescent="0.25">
      <c r="A38" s="55" t="s">
        <v>148</v>
      </c>
      <c r="B38" s="268" t="s">
        <v>147</v>
      </c>
      <c r="C38" s="268"/>
      <c r="D38" s="268"/>
      <c r="E38" s="233"/>
      <c r="F38" s="233"/>
    </row>
    <row r="39" spans="1:6" x14ac:dyDescent="0.25">
      <c r="A39" s="267"/>
      <c r="B39" s="267"/>
      <c r="C39" s="267"/>
      <c r="D39" s="267"/>
      <c r="E39" s="267"/>
    </row>
    <row r="40" spans="1:6" x14ac:dyDescent="0.25">
      <c r="A40" s="251" t="s">
        <v>122</v>
      </c>
      <c r="B40" s="262"/>
      <c r="C40" s="252"/>
      <c r="D40" s="252"/>
      <c r="E40" s="253"/>
    </row>
    <row r="41" spans="1:6" x14ac:dyDescent="0.25">
      <c r="A41" s="90" t="s">
        <v>157</v>
      </c>
      <c r="B41" s="120"/>
      <c r="C41" s="132"/>
      <c r="D41" s="257" t="s">
        <v>163</v>
      </c>
      <c r="E41" s="258"/>
    </row>
    <row r="42" spans="1:6" x14ac:dyDescent="0.25">
      <c r="A42" s="90" t="s">
        <v>158</v>
      </c>
      <c r="B42" s="115"/>
      <c r="C42" s="132"/>
      <c r="D42" s="259" t="s">
        <v>164</v>
      </c>
      <c r="E42" s="235"/>
    </row>
    <row r="43" spans="1:6" x14ac:dyDescent="0.25">
      <c r="A43" s="89" t="s">
        <v>159</v>
      </c>
      <c r="B43" s="119"/>
      <c r="C43" s="133"/>
      <c r="D43" s="260" t="s">
        <v>165</v>
      </c>
      <c r="E43" s="237"/>
    </row>
    <row r="44" spans="1:6" x14ac:dyDescent="0.25">
      <c r="A44" s="89" t="s">
        <v>160</v>
      </c>
      <c r="B44" s="119"/>
      <c r="C44" s="133"/>
      <c r="D44" s="260" t="s">
        <v>166</v>
      </c>
      <c r="E44" s="237"/>
    </row>
    <row r="45" spans="1:6" x14ac:dyDescent="0.25">
      <c r="A45" s="89" t="s">
        <v>161</v>
      </c>
      <c r="B45" s="119"/>
      <c r="C45" s="133"/>
      <c r="D45" s="260" t="s">
        <v>167</v>
      </c>
      <c r="E45" s="237"/>
    </row>
    <row r="46" spans="1:6" x14ac:dyDescent="0.25">
      <c r="A46" s="193" t="s">
        <v>162</v>
      </c>
      <c r="B46" s="93"/>
      <c r="C46" s="93"/>
      <c r="D46" s="261"/>
      <c r="E46" s="240"/>
    </row>
    <row r="47" spans="1:6" x14ac:dyDescent="0.25">
      <c r="A47" s="25"/>
      <c r="B47" s="25"/>
      <c r="C47" s="25"/>
      <c r="D47" s="25"/>
      <c r="E47" s="25"/>
    </row>
    <row r="48" spans="1:6" ht="14.4" thickBot="1" x14ac:dyDescent="0.3">
      <c r="A48" s="134"/>
      <c r="B48" s="134"/>
      <c r="C48" s="134"/>
      <c r="D48" s="134"/>
      <c r="E48" s="134"/>
    </row>
    <row r="49" spans="1:5" ht="17.399999999999999" x14ac:dyDescent="0.25">
      <c r="A49" s="23" t="s">
        <v>141</v>
      </c>
      <c r="B49" s="134"/>
      <c r="C49" s="134"/>
      <c r="D49" s="134"/>
      <c r="E49" s="134"/>
    </row>
    <row r="50" spans="1:5" x14ac:dyDescent="0.25">
      <c r="A50" s="230" t="s">
        <v>25</v>
      </c>
      <c r="B50" s="134"/>
      <c r="C50" s="134"/>
      <c r="D50" s="134"/>
      <c r="E50" s="134"/>
    </row>
    <row r="51" spans="1:5" x14ac:dyDescent="0.25">
      <c r="A51" s="231"/>
      <c r="B51" s="134"/>
      <c r="C51" s="134"/>
      <c r="D51" s="134"/>
      <c r="E51" s="134"/>
    </row>
    <row r="52" spans="1:5" x14ac:dyDescent="0.25">
      <c r="A52" s="231"/>
      <c r="B52" s="134"/>
      <c r="C52" s="134"/>
      <c r="D52" s="134"/>
      <c r="E52" s="134"/>
    </row>
    <row r="53" spans="1:5" x14ac:dyDescent="0.25">
      <c r="A53" s="231"/>
      <c r="B53" s="134"/>
      <c r="C53" s="134"/>
      <c r="D53" s="134"/>
      <c r="E53" s="134"/>
    </row>
    <row r="54" spans="1:5" ht="14.4" thickBot="1" x14ac:dyDescent="0.3">
      <c r="A54" s="232"/>
      <c r="B54" s="134"/>
      <c r="C54" s="134"/>
      <c r="D54" s="134"/>
      <c r="E54" s="134"/>
    </row>
  </sheetData>
  <sheetProtection algorithmName="SHA-512" hashValue="q2rihjYhXF/Ezj2233gxxACW2MiWs599TPK56x3Q+r2FUrjVwMkGzIr0Su9nrRBWQdB66UiHSV8nStk/2LMPyw==" saltValue="1o2on5IGyHzJ/xeLBo8tPw==" spinCount="100000" sheet="1" objects="1" scenarios="1" selectLockedCells="1"/>
  <mergeCells count="16">
    <mergeCell ref="A40:E40"/>
    <mergeCell ref="A4:C4"/>
    <mergeCell ref="D4:E4"/>
    <mergeCell ref="A5:B5"/>
    <mergeCell ref="B35:C35"/>
    <mergeCell ref="A39:E39"/>
    <mergeCell ref="B37:D37"/>
    <mergeCell ref="B38:D38"/>
    <mergeCell ref="E38:F38"/>
    <mergeCell ref="A50:A54"/>
    <mergeCell ref="D41:E41"/>
    <mergeCell ref="D42:E42"/>
    <mergeCell ref="D43:E43"/>
    <mergeCell ref="D44:E44"/>
    <mergeCell ref="D45:E45"/>
    <mergeCell ref="D46:E46"/>
  </mergeCells>
  <conditionalFormatting sqref="C30:C34 C21 C8:C17 C23:C27">
    <cfRule type="cellIs" dxfId="9" priority="4" stopIfTrue="1" operator="equal">
      <formula>"A"</formula>
    </cfRule>
    <cfRule type="cellIs" dxfId="8" priority="5" stopIfTrue="1" operator="equal">
      <formula>"B"</formula>
    </cfRule>
    <cfRule type="cellIs" dxfId="7" priority="6" stopIfTrue="1" operator="equal">
      <formula>"C"</formula>
    </cfRule>
  </conditionalFormatting>
  <conditionalFormatting sqref="C22">
    <cfRule type="cellIs" dxfId="6" priority="1" stopIfTrue="1" operator="equal">
      <formula>"A"</formula>
    </cfRule>
    <cfRule type="cellIs" dxfId="5" priority="2" stopIfTrue="1" operator="equal">
      <formula>"B"</formula>
    </cfRule>
    <cfRule type="cellIs" dxfId="4" priority="3" stopIfTrue="1" operator="equal">
      <formula>"C"</formula>
    </cfRule>
  </conditionalFormatting>
  <dataValidations count="1">
    <dataValidation type="decimal" allowBlank="1" showInputMessage="1" showErrorMessage="1" error="La valeur doit être comprise entre 0 et 3" sqref="C30:C34 C8:C17 C21:C27">
      <formula1>0</formula1>
      <formula2>3</formula2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300" r:id="rId1"/>
  <headerFooter>
    <oddHeader>&amp;LCFC d'informaticien(ne)&amp;CFiche d'appréciation&amp;RTPI</oddHeader>
    <oddFooter>&amp;Li-CQ VD octobre 2010
Dernière modif: 24.09.2014&amp;CEfficience&amp;R3/4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68"/>
  <sheetViews>
    <sheetView tabSelected="1" zoomScaleNormal="100" workbookViewId="0">
      <selection activeCell="C8" sqref="C8"/>
    </sheetView>
  </sheetViews>
  <sheetFormatPr defaultRowHeight="13.8" x14ac:dyDescent="0.25"/>
  <cols>
    <col min="1" max="1" width="40.59765625" customWidth="1"/>
    <col min="2" max="4" width="3.59765625" customWidth="1"/>
    <col min="5" max="5" width="48.19921875" customWidth="1"/>
  </cols>
  <sheetData>
    <row r="1" spans="1:5" ht="21" x14ac:dyDescent="0.4">
      <c r="A1" s="99" t="s">
        <v>26</v>
      </c>
      <c r="B1" s="151"/>
      <c r="C1" s="151"/>
      <c r="D1" s="151"/>
      <c r="E1" s="151"/>
    </row>
    <row r="2" spans="1:5" ht="21" x14ac:dyDescent="0.4">
      <c r="A2" s="99"/>
      <c r="B2" s="151"/>
      <c r="C2" s="151"/>
      <c r="D2" s="151"/>
      <c r="E2" s="151"/>
    </row>
    <row r="3" spans="1:5" ht="18" thickBot="1" x14ac:dyDescent="0.3">
      <c r="A3" s="5" t="s">
        <v>27</v>
      </c>
      <c r="B3" s="6"/>
      <c r="C3" s="6"/>
      <c r="D3" s="6"/>
      <c r="E3" s="6"/>
    </row>
    <row r="4" spans="1:5" x14ac:dyDescent="0.25">
      <c r="A4" s="243" t="s">
        <v>89</v>
      </c>
      <c r="B4" s="244"/>
      <c r="C4" s="245"/>
      <c r="D4" s="246" t="s">
        <v>112</v>
      </c>
      <c r="E4" s="264"/>
    </row>
    <row r="5" spans="1:5" x14ac:dyDescent="0.25">
      <c r="A5" s="271" t="s">
        <v>71</v>
      </c>
      <c r="B5" s="249"/>
      <c r="C5" s="2"/>
      <c r="D5" s="2"/>
      <c r="E5" s="161" t="s">
        <v>7</v>
      </c>
    </row>
    <row r="6" spans="1:5" x14ac:dyDescent="0.25">
      <c r="A6" s="146"/>
      <c r="B6" s="10"/>
      <c r="C6" s="11"/>
      <c r="D6" s="11"/>
      <c r="E6" s="148"/>
    </row>
    <row r="7" spans="1:5" ht="17.399999999999999" x14ac:dyDescent="0.3">
      <c r="A7" s="9" t="s">
        <v>28</v>
      </c>
      <c r="B7" s="37"/>
      <c r="C7" s="37"/>
      <c r="D7" s="37"/>
      <c r="E7" s="163"/>
    </row>
    <row r="8" spans="1:5" ht="14.4" x14ac:dyDescent="0.25">
      <c r="A8" s="127" t="s">
        <v>29</v>
      </c>
      <c r="B8" s="128">
        <v>1</v>
      </c>
      <c r="C8" s="50"/>
      <c r="D8" s="129" t="str">
        <f>IF(C8&lt;&gt;"",C8*B8,"")</f>
        <v/>
      </c>
      <c r="E8" s="162"/>
    </row>
    <row r="9" spans="1:5" ht="14.4" x14ac:dyDescent="0.25">
      <c r="A9" s="12" t="s">
        <v>30</v>
      </c>
      <c r="B9" s="39">
        <v>1</v>
      </c>
      <c r="C9" s="50"/>
      <c r="D9" s="123" t="str">
        <f>IF(C9&lt;&gt;"",C9*B9,"")</f>
        <v/>
      </c>
      <c r="E9" s="162"/>
    </row>
    <row r="10" spans="1:5" ht="14.4" x14ac:dyDescent="0.25">
      <c r="A10" s="47" t="s">
        <v>17</v>
      </c>
      <c r="B10" s="39">
        <v>1</v>
      </c>
      <c r="C10" s="50"/>
      <c r="D10" s="123" t="str">
        <f>IF(C10&lt;&gt;"",C10*B10,"")</f>
        <v/>
      </c>
      <c r="E10" s="162"/>
    </row>
    <row r="11" spans="1:5" ht="14.4" x14ac:dyDescent="0.25">
      <c r="A11" s="12"/>
      <c r="B11" s="79"/>
      <c r="C11" s="94"/>
      <c r="D11" s="130"/>
      <c r="E11" s="174"/>
    </row>
    <row r="12" spans="1:5" ht="9" customHeight="1" thickBot="1" x14ac:dyDescent="0.35">
      <c r="A12" s="3"/>
      <c r="B12" s="97"/>
      <c r="C12" s="98"/>
      <c r="D12" s="57"/>
      <c r="E12" s="156"/>
    </row>
    <row r="13" spans="1:5" ht="14.4" x14ac:dyDescent="0.3">
      <c r="A13" s="7"/>
      <c r="B13" s="95"/>
      <c r="C13" s="96"/>
      <c r="D13" s="74"/>
      <c r="E13" s="157"/>
    </row>
    <row r="14" spans="1:5" ht="17.399999999999999" x14ac:dyDescent="0.3">
      <c r="A14" s="9" t="s">
        <v>81</v>
      </c>
      <c r="B14" s="42"/>
      <c r="C14" s="52"/>
      <c r="D14" s="37"/>
      <c r="E14" s="163"/>
    </row>
    <row r="15" spans="1:5" ht="14.4" x14ac:dyDescent="0.25">
      <c r="A15" s="47" t="s">
        <v>82</v>
      </c>
      <c r="B15" s="39">
        <v>1</v>
      </c>
      <c r="C15" s="50"/>
      <c r="D15" s="123" t="str">
        <f>IF(C15&lt;&gt;"",C15*B15,"")</f>
        <v/>
      </c>
      <c r="E15" s="162"/>
    </row>
    <row r="16" spans="1:5" ht="14.4" x14ac:dyDescent="0.25">
      <c r="A16" s="12" t="s">
        <v>31</v>
      </c>
      <c r="B16" s="39">
        <v>1</v>
      </c>
      <c r="C16" s="50"/>
      <c r="D16" s="123" t="str">
        <f>IF(C16&lt;&gt;"",C16*B16,"")</f>
        <v/>
      </c>
      <c r="E16" s="162"/>
    </row>
    <row r="17" spans="1:5" ht="14.4" x14ac:dyDescent="0.25">
      <c r="A17" s="47" t="s">
        <v>84</v>
      </c>
      <c r="B17" s="39">
        <v>1</v>
      </c>
      <c r="C17" s="50"/>
      <c r="D17" s="123" t="str">
        <f>IF(C17&lt;&gt;"",C17*B17,"")</f>
        <v/>
      </c>
      <c r="E17" s="162"/>
    </row>
    <row r="18" spans="1:5" ht="14.4" x14ac:dyDescent="0.25">
      <c r="A18" s="47" t="s">
        <v>110</v>
      </c>
      <c r="B18" s="39">
        <v>1</v>
      </c>
      <c r="C18" s="87"/>
      <c r="D18" s="123" t="str">
        <f>IF(C18&lt;&gt;"",C18*B18,"")</f>
        <v/>
      </c>
      <c r="E18" s="162"/>
    </row>
    <row r="19" spans="1:5" ht="14.4" x14ac:dyDescent="0.25">
      <c r="A19" s="12"/>
      <c r="B19" s="39"/>
      <c r="C19" s="51"/>
      <c r="D19" s="131"/>
      <c r="E19" s="160"/>
    </row>
    <row r="20" spans="1:5" ht="9" customHeight="1" thickBot="1" x14ac:dyDescent="0.35">
      <c r="A20" s="3"/>
      <c r="B20" s="40"/>
      <c r="C20" s="56"/>
      <c r="D20" s="4"/>
      <c r="E20" s="149"/>
    </row>
    <row r="21" spans="1:5" ht="14.4" x14ac:dyDescent="0.3">
      <c r="A21" s="7"/>
      <c r="B21" s="41"/>
      <c r="C21" s="53"/>
      <c r="D21" s="8"/>
      <c r="E21" s="157"/>
    </row>
    <row r="22" spans="1:5" ht="17.399999999999999" x14ac:dyDescent="0.3">
      <c r="A22" s="9" t="s">
        <v>111</v>
      </c>
      <c r="B22" s="42"/>
      <c r="C22" s="52"/>
      <c r="D22" s="37"/>
      <c r="E22" s="163"/>
    </row>
    <row r="23" spans="1:5" ht="14.4" x14ac:dyDescent="0.25">
      <c r="A23" s="47" t="s">
        <v>83</v>
      </c>
      <c r="B23" s="39">
        <v>1</v>
      </c>
      <c r="C23" s="50"/>
      <c r="D23" s="123" t="str">
        <f>IF(C23&lt;&gt;"",C23*B23,"")</f>
        <v/>
      </c>
      <c r="E23" s="162"/>
    </row>
    <row r="24" spans="1:5" ht="14.4" x14ac:dyDescent="0.25">
      <c r="A24" s="12" t="s">
        <v>32</v>
      </c>
      <c r="B24" s="39">
        <v>1</v>
      </c>
      <c r="C24" s="50"/>
      <c r="D24" s="123" t="str">
        <f>IF(C24&lt;&gt;"",C24*B24,"")</f>
        <v/>
      </c>
      <c r="E24" s="162"/>
    </row>
    <row r="25" spans="1:5" ht="14.4" x14ac:dyDescent="0.25">
      <c r="A25" s="12"/>
      <c r="B25" s="79"/>
      <c r="C25" s="51"/>
      <c r="D25" s="131"/>
      <c r="E25" s="178"/>
    </row>
    <row r="26" spans="1:5" ht="9" customHeight="1" thickBot="1" x14ac:dyDescent="0.3">
      <c r="A26" s="101"/>
      <c r="B26" s="91"/>
      <c r="C26" s="111"/>
      <c r="D26" s="104"/>
      <c r="E26" s="155"/>
    </row>
    <row r="27" spans="1:5" ht="14.4" x14ac:dyDescent="0.25">
      <c r="A27" s="44"/>
      <c r="B27" s="110"/>
      <c r="C27" s="54"/>
      <c r="D27" s="103"/>
      <c r="E27" s="158"/>
    </row>
    <row r="28" spans="1:5" ht="17.399999999999999" x14ac:dyDescent="0.3">
      <c r="A28" s="9" t="s">
        <v>101</v>
      </c>
      <c r="B28" s="42"/>
      <c r="C28" s="109"/>
      <c r="D28" s="102"/>
      <c r="E28" s="179"/>
    </row>
    <row r="29" spans="1:5" ht="27.6" x14ac:dyDescent="0.25">
      <c r="A29" s="48" t="s">
        <v>124</v>
      </c>
      <c r="B29" s="39">
        <v>1</v>
      </c>
      <c r="C29" s="50"/>
      <c r="D29" s="123" t="str">
        <f>IF(C29&lt;&gt;"",C29*B29,"")</f>
        <v/>
      </c>
      <c r="E29" s="162"/>
    </row>
    <row r="30" spans="1:5" ht="17.399999999999999" x14ac:dyDescent="0.3">
      <c r="A30" s="9"/>
      <c r="B30" s="107"/>
      <c r="C30" s="106"/>
      <c r="D30" s="185"/>
      <c r="E30" s="179"/>
    </row>
    <row r="31" spans="1:5" ht="18.75" customHeight="1" thickBot="1" x14ac:dyDescent="0.3">
      <c r="A31" s="92"/>
      <c r="B31" s="77"/>
      <c r="C31" s="108"/>
      <c r="D31" s="169" t="s">
        <v>144</v>
      </c>
      <c r="E31" s="170" t="s">
        <v>143</v>
      </c>
    </row>
    <row r="32" spans="1:5" ht="18" thickBot="1" x14ac:dyDescent="0.3">
      <c r="A32" s="105"/>
      <c r="B32" s="184"/>
      <c r="C32" s="182"/>
      <c r="D32" s="189" t="str">
        <f>IF(C8&lt;&gt;"",SUMPRODUCT(B8:B29,C8:C29),"")</f>
        <v/>
      </c>
      <c r="E32" s="180">
        <f>SUM(B8:B29)*3</f>
        <v>30</v>
      </c>
    </row>
    <row r="33" spans="1:9" ht="14.4" thickBot="1" x14ac:dyDescent="0.3">
      <c r="A33" s="74"/>
      <c r="B33" s="8"/>
      <c r="C33" s="8"/>
      <c r="D33" s="8"/>
      <c r="E33" s="8"/>
    </row>
    <row r="34" spans="1:9" ht="14.4" thickBot="1" x14ac:dyDescent="0.3">
      <c r="A34" s="181" t="s">
        <v>145</v>
      </c>
      <c r="B34" s="254" t="str">
        <f>IF(COUNTA(C8:C29)&gt;=10,MROUND((D32/E32)*5+1,0.5),"")</f>
        <v/>
      </c>
      <c r="C34" s="255"/>
      <c r="D34" s="256"/>
      <c r="E34" s="76"/>
      <c r="G34" s="181"/>
      <c r="I34" s="183" t="str">
        <f>IF(G8&lt;&gt;"",MROUND(F32/I32*5+1,0.5),"")</f>
        <v/>
      </c>
    </row>
    <row r="35" spans="1:9" x14ac:dyDescent="0.25">
      <c r="A35" s="151"/>
      <c r="B35" s="268" t="s">
        <v>95</v>
      </c>
      <c r="C35" s="268"/>
      <c r="D35" s="268"/>
      <c r="E35" s="151"/>
    </row>
    <row r="36" spans="1:9" x14ac:dyDescent="0.25">
      <c r="A36" s="151"/>
      <c r="B36" s="151"/>
      <c r="C36" s="151"/>
      <c r="D36" s="151"/>
      <c r="E36" s="151"/>
    </row>
    <row r="37" spans="1:9" x14ac:dyDescent="0.25">
      <c r="A37" s="251" t="s">
        <v>123</v>
      </c>
      <c r="B37" s="262"/>
      <c r="C37" s="252"/>
      <c r="D37" s="252"/>
      <c r="E37" s="253"/>
    </row>
    <row r="38" spans="1:9" x14ac:dyDescent="0.25">
      <c r="A38" s="88" t="s">
        <v>125</v>
      </c>
      <c r="B38" s="120"/>
      <c r="C38" s="154"/>
      <c r="D38" s="269" t="s">
        <v>131</v>
      </c>
      <c r="E38" s="270"/>
    </row>
    <row r="39" spans="1:9" x14ac:dyDescent="0.25">
      <c r="A39" s="90" t="s">
        <v>126</v>
      </c>
      <c r="B39" s="115"/>
      <c r="C39" s="153"/>
      <c r="D39" s="273" t="s">
        <v>132</v>
      </c>
      <c r="E39" s="274"/>
    </row>
    <row r="40" spans="1:9" x14ac:dyDescent="0.25">
      <c r="A40" s="89" t="s">
        <v>127</v>
      </c>
      <c r="B40" s="119"/>
      <c r="C40" s="150"/>
      <c r="D40" s="275" t="s">
        <v>133</v>
      </c>
      <c r="E40" s="276"/>
    </row>
    <row r="41" spans="1:9" x14ac:dyDescent="0.25">
      <c r="A41" s="89" t="s">
        <v>128</v>
      </c>
      <c r="B41" s="119"/>
      <c r="C41" s="150"/>
      <c r="D41" s="275" t="s">
        <v>134</v>
      </c>
      <c r="E41" s="276"/>
    </row>
    <row r="42" spans="1:9" x14ac:dyDescent="0.25">
      <c r="A42" s="89" t="s">
        <v>129</v>
      </c>
      <c r="B42" s="119"/>
      <c r="C42" s="150"/>
      <c r="D42" s="275" t="s">
        <v>135</v>
      </c>
      <c r="E42" s="276"/>
    </row>
    <row r="43" spans="1:9" x14ac:dyDescent="0.25">
      <c r="A43" s="159" t="s">
        <v>130</v>
      </c>
      <c r="B43" s="93"/>
      <c r="C43" s="152"/>
      <c r="D43" s="277"/>
      <c r="E43" s="278"/>
    </row>
    <row r="44" spans="1:9" x14ac:dyDescent="0.25">
      <c r="A44" s="151"/>
      <c r="B44" s="151"/>
      <c r="C44" s="151"/>
      <c r="D44" s="151"/>
      <c r="E44" s="151"/>
    </row>
    <row r="45" spans="1:9" ht="17.399999999999999" x14ac:dyDescent="0.3">
      <c r="A45" s="15" t="s">
        <v>33</v>
      </c>
      <c r="B45" s="151"/>
      <c r="C45" s="151"/>
      <c r="D45" s="151"/>
      <c r="E45" s="151"/>
    </row>
    <row r="46" spans="1:9" ht="14.4" thickBot="1" x14ac:dyDescent="0.3">
      <c r="A46" s="151"/>
      <c r="B46" s="151"/>
      <c r="C46" s="151"/>
      <c r="D46" s="151"/>
      <c r="E46" s="151"/>
    </row>
    <row r="47" spans="1:9" x14ac:dyDescent="0.25">
      <c r="A47" s="18" t="s">
        <v>34</v>
      </c>
      <c r="B47" s="70" t="s">
        <v>95</v>
      </c>
      <c r="C47" s="17"/>
      <c r="D47" s="17"/>
      <c r="E47" s="198" t="str">
        <f>IF(Présentation!B34="","",Compétences!B47)</f>
        <v/>
      </c>
    </row>
    <row r="48" spans="1:9" x14ac:dyDescent="0.25">
      <c r="A48" s="19" t="s">
        <v>35</v>
      </c>
      <c r="B48" s="71" t="s">
        <v>95</v>
      </c>
      <c r="C48" s="64"/>
      <c r="D48" s="64"/>
      <c r="E48" s="199" t="str">
        <f>IF(Présentation!B34="","",Efficience!B37)</f>
        <v/>
      </c>
    </row>
    <row r="49" spans="1:6" x14ac:dyDescent="0.25">
      <c r="A49" s="200" t="s">
        <v>36</v>
      </c>
      <c r="B49" s="71" t="s">
        <v>95</v>
      </c>
      <c r="C49" s="64"/>
      <c r="D49" s="64"/>
      <c r="E49" s="199" t="str">
        <f>IF(Présentation!B34="","",Efficience!B37)</f>
        <v/>
      </c>
    </row>
    <row r="50" spans="1:6" x14ac:dyDescent="0.25">
      <c r="A50" s="20" t="s">
        <v>27</v>
      </c>
      <c r="B50" s="71" t="s">
        <v>95</v>
      </c>
      <c r="C50" s="192"/>
      <c r="D50" s="192"/>
      <c r="E50" s="199" t="str">
        <f>IF(Présentation!B34="","",Présentation!B34)</f>
        <v/>
      </c>
    </row>
    <row r="51" spans="1:6" ht="14.4" thickBot="1" x14ac:dyDescent="0.3">
      <c r="A51" s="63"/>
      <c r="B51" s="191"/>
      <c r="C51" s="8"/>
      <c r="D51" s="8"/>
      <c r="E51" s="190"/>
    </row>
    <row r="52" spans="1:6" x14ac:dyDescent="0.25">
      <c r="A52" s="7"/>
      <c r="B52" s="8"/>
      <c r="C52" s="8"/>
      <c r="D52" s="8"/>
      <c r="E52" s="279" t="str">
        <f>IF(COUNT(E47:E50)=0,"",AVERAGE(E47:E50)-E51)</f>
        <v/>
      </c>
      <c r="F52" s="8"/>
    </row>
    <row r="53" spans="1:6" ht="17.399999999999999" x14ac:dyDescent="0.3">
      <c r="A53" s="21" t="s">
        <v>38</v>
      </c>
      <c r="B53" s="8"/>
      <c r="C53" s="8"/>
      <c r="D53" s="8"/>
      <c r="E53" s="280"/>
      <c r="F53" s="8"/>
    </row>
    <row r="54" spans="1:6" ht="14.4" thickBot="1" x14ac:dyDescent="0.3">
      <c r="A54" s="7"/>
      <c r="B54" s="8"/>
      <c r="C54" s="8"/>
      <c r="D54" s="8"/>
      <c r="E54" s="281"/>
    </row>
    <row r="55" spans="1:6" x14ac:dyDescent="0.25">
      <c r="A55" s="7"/>
      <c r="B55" s="8"/>
      <c r="C55" s="8"/>
      <c r="D55" s="8"/>
      <c r="E55" s="139" t="s">
        <v>37</v>
      </c>
    </row>
    <row r="56" spans="1:6" ht="14.4" thickBot="1" x14ac:dyDescent="0.3">
      <c r="A56" s="3"/>
      <c r="B56" s="4"/>
      <c r="C56" s="4"/>
      <c r="D56" s="4"/>
      <c r="E56" s="16"/>
    </row>
    <row r="57" spans="1:6" ht="14.4" thickBot="1" x14ac:dyDescent="0.3">
      <c r="A57" s="151"/>
      <c r="B57" s="151"/>
      <c r="C57" s="151"/>
      <c r="D57" s="151"/>
      <c r="E57" s="151"/>
    </row>
    <row r="58" spans="1:6" ht="17.399999999999999" x14ac:dyDescent="0.25">
      <c r="A58" s="22" t="s">
        <v>39</v>
      </c>
      <c r="B58" s="151"/>
      <c r="C58" s="151"/>
      <c r="D58" s="151"/>
      <c r="E58" s="151"/>
    </row>
    <row r="59" spans="1:6" x14ac:dyDescent="0.25">
      <c r="A59" s="230" t="s">
        <v>25</v>
      </c>
      <c r="B59" s="151"/>
      <c r="C59" s="151"/>
      <c r="D59" s="151"/>
      <c r="E59" s="151"/>
    </row>
    <row r="60" spans="1:6" x14ac:dyDescent="0.25">
      <c r="A60" s="231"/>
      <c r="B60" s="151"/>
      <c r="C60" s="151"/>
      <c r="D60" s="151"/>
      <c r="E60" s="151"/>
    </row>
    <row r="61" spans="1:6" x14ac:dyDescent="0.25">
      <c r="A61" s="231"/>
      <c r="B61" s="151"/>
      <c r="C61" s="151"/>
      <c r="D61" s="151"/>
      <c r="E61" s="151"/>
    </row>
    <row r="62" spans="1:6" x14ac:dyDescent="0.25">
      <c r="A62" s="231"/>
      <c r="B62" s="151"/>
      <c r="C62" s="151"/>
      <c r="D62" s="151"/>
      <c r="E62" s="151"/>
    </row>
    <row r="63" spans="1:6" x14ac:dyDescent="0.25">
      <c r="A63" s="272"/>
      <c r="B63" s="151"/>
      <c r="C63" s="151"/>
      <c r="D63" s="151"/>
      <c r="E63" s="151"/>
    </row>
    <row r="64" spans="1:6" x14ac:dyDescent="0.25">
      <c r="A64" s="230" t="s">
        <v>25</v>
      </c>
      <c r="B64" s="151"/>
      <c r="C64" s="151"/>
      <c r="D64" s="151"/>
      <c r="E64" s="151"/>
    </row>
    <row r="65" spans="1:5" x14ac:dyDescent="0.25">
      <c r="A65" s="231"/>
      <c r="B65" s="151"/>
      <c r="C65" s="151"/>
      <c r="D65" s="151"/>
      <c r="E65" s="151"/>
    </row>
    <row r="66" spans="1:5" x14ac:dyDescent="0.25">
      <c r="A66" s="231"/>
      <c r="B66" s="151"/>
      <c r="C66" s="151"/>
      <c r="D66" s="151"/>
      <c r="E66" s="151"/>
    </row>
    <row r="67" spans="1:5" x14ac:dyDescent="0.25">
      <c r="A67" s="231"/>
      <c r="B67" s="151"/>
      <c r="C67" s="151"/>
      <c r="D67" s="151"/>
      <c r="E67" s="151"/>
    </row>
    <row r="68" spans="1:5" ht="14.4" thickBot="1" x14ac:dyDescent="0.3">
      <c r="A68" s="232"/>
      <c r="B68" s="151"/>
      <c r="C68" s="151"/>
      <c r="D68" s="151"/>
      <c r="E68" s="151"/>
    </row>
  </sheetData>
  <sheetProtection algorithmName="SHA-512" hashValue="wjh9A8cFNgbti+wXjmXx4CJCW5b4MC6k0QGRWGjvTDbmDS2AjS+ybbiTOsPyaPfScmXprkq0IP3MWeI8LTF/LQ==" saltValue="1T7Dbgn/rxNAqi/wOK/TNg==" spinCount="100000" sheet="1" objects="1" scenarios="1" selectLockedCells="1"/>
  <sortState ref="A34">
    <sortCondition sortBy="cellColor" ref="A34" dxfId="3"/>
  </sortState>
  <mergeCells count="15">
    <mergeCell ref="A59:A63"/>
    <mergeCell ref="A64:A68"/>
    <mergeCell ref="D39:E39"/>
    <mergeCell ref="D40:E40"/>
    <mergeCell ref="D41:E41"/>
    <mergeCell ref="D42:E42"/>
    <mergeCell ref="D43:E43"/>
    <mergeCell ref="E52:E54"/>
    <mergeCell ref="D38:E38"/>
    <mergeCell ref="A4:C4"/>
    <mergeCell ref="D4:E4"/>
    <mergeCell ref="A5:B5"/>
    <mergeCell ref="A37:E37"/>
    <mergeCell ref="B34:D34"/>
    <mergeCell ref="B35:D35"/>
  </mergeCells>
  <conditionalFormatting sqref="C31 C8:C10 C15:C18 C23:C24 C29">
    <cfRule type="cellIs" dxfId="2" priority="1" stopIfTrue="1" operator="equal">
      <formula>"A"</formula>
    </cfRule>
    <cfRule type="cellIs" dxfId="1" priority="2" stopIfTrue="1" operator="equal">
      <formula>"B"</formula>
    </cfRule>
    <cfRule type="cellIs" dxfId="0" priority="3" stopIfTrue="1" operator="equal">
      <formula>"C"</formula>
    </cfRule>
  </conditionalFormatting>
  <dataValidations count="1">
    <dataValidation type="decimal" allowBlank="1" showInputMessage="1" showErrorMessage="1" error="La valeur doit être comprise entre 0 et 3" sqref="C31 C8:C10 C29 C23:C24 C15:C18">
      <formula1>0</formula1>
      <formula2>3</formula2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verticalDpi="300" r:id="rId1"/>
  <headerFooter>
    <oddHeader>&amp;LCFC d'informaticien(ne)&amp;CFiche d'appréciation&amp;RTPI</oddHeader>
    <oddFooter>&amp;Li-CQ VD octobre 2010
Dernière modif: 24.09.2014&amp;CPrésentation&amp;R4/4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Informations</vt:lpstr>
      <vt:lpstr>Compétences</vt:lpstr>
      <vt:lpstr>Efficience</vt:lpstr>
      <vt:lpstr>Présentation</vt:lpstr>
      <vt:lpstr>Présentation!Print_Area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d'appréciation</dc:title>
  <dc:creator>i-CQ VD - TPI</dc:creator>
  <cp:lastModifiedBy>laurence</cp:lastModifiedBy>
  <cp:lastPrinted>2014-09-24T07:33:55Z</cp:lastPrinted>
  <dcterms:created xsi:type="dcterms:W3CDTF">2004-01-13T09:53:52Z</dcterms:created>
  <dcterms:modified xsi:type="dcterms:W3CDTF">2014-10-03T16:20:08Z</dcterms:modified>
</cp:coreProperties>
</file>